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doanh\Downloads\Phương án CDNN hạng 2\"/>
    </mc:Choice>
  </mc:AlternateContent>
  <xr:revisionPtr revIDLastSave="0" documentId="13_ncr:1_{D409B5EA-365A-4924-8299-7BF3C9E5970B}" xr6:coauthVersionLast="47" xr6:coauthVersionMax="47" xr10:uidLastSave="{00000000-0000-0000-0000-000000000000}"/>
  <bookViews>
    <workbookView xWindow="-108" yWindow="-108" windowWidth="19416" windowHeight="10296" activeTab="2" xr2:uid="{00000000-000D-0000-FFFF-FFFF00000000}"/>
  </bookViews>
  <sheets>
    <sheet name="L" sheetId="1" r:id="rId1"/>
    <sheet name="DinhMuc" sheetId="2" state="hidden" r:id="rId2"/>
    <sheet name="DSdudieukien" sheetId="3" r:id="rId3"/>
  </sheets>
  <definedNames>
    <definedName name="_xlnm._FilterDatabase" localSheetId="2" hidden="1">DSdudieukien!$A$9:$AC$354</definedName>
    <definedName name="_xlnm._FilterDatabase" localSheetId="0" hidden="1">L!$A$5:$AM$53</definedName>
  </definedNames>
  <calcPr calcId="181029"/>
  <extLst>
    <ext uri="GoogleSheetsCustomDataVersion2">
      <go:sheetsCustomData xmlns:go="http://customooxmlschemas.google.com/" r:id="rId7" roundtripDataChecksum="2NAYMZ0ry4NCkjHl6x7oqJ5/ZPrXAE0GpK9qdwR4oMw="/>
    </ext>
  </extLst>
</workbook>
</file>

<file path=xl/calcChain.xml><?xml version="1.0" encoding="utf-8"?>
<calcChain xmlns="http://schemas.openxmlformats.org/spreadsheetml/2006/main">
  <c r="T339" i="3" l="1"/>
  <c r="T57" i="3"/>
  <c r="T58" i="3"/>
  <c r="T59" i="3"/>
  <c r="T60" i="3"/>
  <c r="T62" i="3"/>
  <c r="T63" i="3"/>
  <c r="T61" i="3"/>
  <c r="T64" i="3"/>
  <c r="T65" i="3"/>
  <c r="T56" i="3"/>
  <c r="T298" i="3"/>
  <c r="T284" i="3"/>
  <c r="T293" i="3"/>
  <c r="T294" i="3"/>
  <c r="T299" i="3"/>
  <c r="T301" i="3"/>
  <c r="T285" i="3"/>
  <c r="T286" i="3"/>
  <c r="T295" i="3"/>
  <c r="T289" i="3"/>
  <c r="T296" i="3"/>
  <c r="T290" i="3"/>
  <c r="T291" i="3"/>
  <c r="T287" i="3"/>
  <c r="T302" i="3"/>
  <c r="T303" i="3"/>
  <c r="T292" i="3"/>
  <c r="T297" i="3"/>
  <c r="T309" i="3"/>
  <c r="T319" i="3"/>
  <c r="T320" i="3"/>
  <c r="T310" i="3"/>
  <c r="T311" i="3"/>
  <c r="T308" i="3"/>
  <c r="T312" i="3"/>
  <c r="T313" i="3"/>
  <c r="T314" i="3"/>
  <c r="T315" i="3"/>
  <c r="T316" i="3"/>
  <c r="T317" i="3"/>
  <c r="T321" i="3"/>
  <c r="T322" i="3"/>
  <c r="T323" i="3"/>
  <c r="T325" i="3"/>
  <c r="T324" i="3"/>
  <c r="T326" i="3"/>
  <c r="T327" i="3"/>
  <c r="T328" i="3"/>
  <c r="T329" i="3"/>
  <c r="T330" i="3"/>
  <c r="T318" i="3"/>
  <c r="T331" i="3"/>
  <c r="T342" i="3"/>
  <c r="T335" i="3"/>
  <c r="T340" i="3"/>
  <c r="T343" i="3"/>
  <c r="T336" i="3"/>
  <c r="T337" i="3"/>
  <c r="T338" i="3"/>
  <c r="T344" i="3"/>
  <c r="T345" i="3"/>
  <c r="T341" i="3"/>
  <c r="T288" i="3"/>
  <c r="P203" i="3"/>
  <c r="T210" i="3"/>
  <c r="T199" i="3"/>
  <c r="T200" i="3"/>
  <c r="T203" i="3"/>
  <c r="T201" i="3"/>
  <c r="T204" i="3"/>
  <c r="T205" i="3"/>
  <c r="T206" i="3"/>
  <c r="T207" i="3"/>
  <c r="T209" i="3"/>
  <c r="T211" i="3"/>
  <c r="T208" i="3"/>
  <c r="T202" i="3"/>
  <c r="T145" i="3"/>
  <c r="T144" i="3"/>
  <c r="T150" i="3"/>
  <c r="T157" i="3"/>
  <c r="T158" i="3"/>
  <c r="T151" i="3"/>
  <c r="T163" i="3"/>
  <c r="T164" i="3"/>
  <c r="T159" i="3"/>
  <c r="T152" i="3"/>
  <c r="T166" i="3"/>
  <c r="T153" i="3"/>
  <c r="T160" i="3"/>
  <c r="T154" i="3"/>
  <c r="T146" i="3"/>
  <c r="T161" i="3"/>
  <c r="T155" i="3"/>
  <c r="T162" i="3"/>
  <c r="T147" i="3"/>
  <c r="T156" i="3"/>
  <c r="T148" i="3"/>
  <c r="T149" i="3"/>
  <c r="T165" i="3"/>
  <c r="T167" i="3"/>
  <c r="T172" i="3"/>
  <c r="T168" i="3"/>
  <c r="T173" i="3"/>
  <c r="T174" i="3"/>
  <c r="T169" i="3"/>
  <c r="T170" i="3"/>
  <c r="T171" i="3"/>
  <c r="T175" i="3"/>
  <c r="T176" i="3"/>
  <c r="T177" i="3"/>
  <c r="T143" i="3"/>
  <c r="T123" i="3"/>
  <c r="T116" i="3"/>
  <c r="T118" i="3"/>
  <c r="T119" i="3"/>
  <c r="T117" i="3"/>
  <c r="T124" i="3"/>
  <c r="T120" i="3"/>
  <c r="T121" i="3"/>
  <c r="T122" i="3"/>
  <c r="T127" i="3"/>
  <c r="T115" i="3"/>
  <c r="T228" i="3"/>
  <c r="T221" i="3"/>
  <c r="T231" i="3"/>
  <c r="T222" i="3"/>
  <c r="T223" i="3"/>
  <c r="T216" i="3"/>
  <c r="T224" i="3"/>
  <c r="T225" i="3"/>
  <c r="T217" i="3"/>
  <c r="T226" i="3"/>
  <c r="T229" i="3"/>
  <c r="T218" i="3"/>
  <c r="T219" i="3"/>
  <c r="T220" i="3"/>
  <c r="T230" i="3"/>
  <c r="T232" i="3"/>
  <c r="T227" i="3"/>
  <c r="T352" i="3"/>
  <c r="T347" i="3"/>
  <c r="T353" i="3"/>
  <c r="T348" i="3"/>
  <c r="T350" i="3"/>
  <c r="T349" i="3"/>
  <c r="T354" i="3"/>
  <c r="T351" i="3"/>
  <c r="T346" i="3"/>
  <c r="T30" i="3"/>
  <c r="T43" i="3"/>
  <c r="T44" i="3"/>
  <c r="T45" i="3"/>
  <c r="T29" i="3"/>
  <c r="T34" i="3"/>
  <c r="T46" i="3"/>
  <c r="T47" i="3"/>
  <c r="T48" i="3"/>
  <c r="T35" i="3"/>
  <c r="T49" i="3"/>
  <c r="T41" i="3"/>
  <c r="T31" i="3"/>
  <c r="T50" i="3"/>
  <c r="T54" i="3"/>
  <c r="T32" i="3"/>
  <c r="T36" i="3"/>
  <c r="T37" i="3"/>
  <c r="T33" i="3"/>
  <c r="T38" i="3"/>
  <c r="T39" i="3"/>
  <c r="T42" i="3"/>
  <c r="T51" i="3"/>
  <c r="T40" i="3"/>
  <c r="T135" i="3"/>
  <c r="T129" i="3"/>
  <c r="T130" i="3"/>
  <c r="T131" i="3"/>
  <c r="T136" i="3"/>
  <c r="T132" i="3"/>
  <c r="T137" i="3"/>
  <c r="T138" i="3"/>
  <c r="T139" i="3"/>
  <c r="T140" i="3"/>
  <c r="T133" i="3"/>
  <c r="T134" i="3"/>
  <c r="T96" i="3"/>
  <c r="T97" i="3"/>
  <c r="T110" i="3"/>
  <c r="T107" i="3"/>
  <c r="T102" i="3"/>
  <c r="T108" i="3"/>
  <c r="T111" i="3"/>
  <c r="T98" i="3"/>
  <c r="T99" i="3"/>
  <c r="T103" i="3"/>
  <c r="T104" i="3"/>
  <c r="T105" i="3"/>
  <c r="T112" i="3"/>
  <c r="T100" i="3"/>
  <c r="T113" i="3"/>
  <c r="T106" i="3"/>
  <c r="T109" i="3"/>
  <c r="T10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81" i="3"/>
  <c r="T16" i="3"/>
  <c r="T12" i="3"/>
  <c r="T17" i="3"/>
  <c r="T18" i="3"/>
  <c r="T19" i="3"/>
  <c r="T20" i="3"/>
  <c r="T21" i="3"/>
  <c r="T13" i="3"/>
  <c r="T14" i="3"/>
  <c r="T22" i="3"/>
  <c r="T15" i="3"/>
  <c r="T27" i="3"/>
  <c r="T23" i="3"/>
  <c r="T24" i="3"/>
  <c r="T25" i="3"/>
  <c r="T28" i="3"/>
  <c r="T11" i="3"/>
  <c r="P83" i="3"/>
  <c r="P68" i="3"/>
  <c r="P57" i="3"/>
  <c r="P58" i="3"/>
  <c r="P59" i="3"/>
  <c r="P60" i="3"/>
  <c r="P62" i="3"/>
  <c r="P63" i="3"/>
  <c r="P61" i="3"/>
  <c r="P64" i="3"/>
  <c r="P69" i="3"/>
  <c r="P66" i="3"/>
  <c r="P70" i="3"/>
  <c r="P65" i="3"/>
  <c r="P67" i="3"/>
  <c r="P71" i="3"/>
  <c r="P40" i="3"/>
  <c r="P30" i="3"/>
  <c r="P43" i="3"/>
  <c r="P44" i="3"/>
  <c r="P45" i="3"/>
  <c r="P29" i="3"/>
  <c r="P34" i="3"/>
  <c r="P46" i="3"/>
  <c r="P47" i="3"/>
  <c r="P48" i="3"/>
  <c r="P35" i="3"/>
  <c r="P49" i="3"/>
  <c r="P41" i="3"/>
  <c r="P31" i="3"/>
  <c r="P50" i="3"/>
  <c r="P54" i="3"/>
  <c r="P52" i="3"/>
  <c r="P53" i="3"/>
  <c r="P55" i="3"/>
  <c r="P32" i="3"/>
  <c r="P36" i="3"/>
  <c r="P37" i="3"/>
  <c r="P33" i="3"/>
  <c r="P38" i="3"/>
  <c r="P39" i="3"/>
  <c r="P42" i="3"/>
  <c r="P51" i="3"/>
  <c r="P101" i="3"/>
  <c r="P96" i="3"/>
  <c r="P97" i="3"/>
  <c r="P110" i="3"/>
  <c r="P107" i="3"/>
  <c r="P102" i="3"/>
  <c r="P108" i="3"/>
  <c r="P111" i="3"/>
  <c r="P98" i="3"/>
  <c r="P99" i="3"/>
  <c r="P103" i="3"/>
  <c r="P104" i="3"/>
  <c r="P105" i="3"/>
  <c r="P114" i="3"/>
  <c r="P112" i="3"/>
  <c r="P100" i="3"/>
  <c r="P113" i="3"/>
  <c r="P106" i="3"/>
  <c r="P109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72" i="3"/>
  <c r="P73" i="3"/>
  <c r="P78" i="3"/>
  <c r="P89" i="3"/>
  <c r="P79" i="3"/>
  <c r="P90" i="3"/>
  <c r="P82" i="3"/>
  <c r="P91" i="3"/>
  <c r="P84" i="3"/>
  <c r="P85" i="3"/>
  <c r="P74" i="3"/>
  <c r="P86" i="3"/>
  <c r="P92" i="3"/>
  <c r="P87" i="3"/>
  <c r="P93" i="3"/>
  <c r="P94" i="3"/>
  <c r="P75" i="3"/>
  <c r="P80" i="3"/>
  <c r="P76" i="3"/>
  <c r="P81" i="3"/>
  <c r="P88" i="3"/>
  <c r="P95" i="3"/>
  <c r="P77" i="3"/>
  <c r="P288" i="3"/>
  <c r="P298" i="3"/>
  <c r="P284" i="3"/>
  <c r="P293" i="3"/>
  <c r="P294" i="3"/>
  <c r="P299" i="3"/>
  <c r="P300" i="3"/>
  <c r="P301" i="3"/>
  <c r="P304" i="3"/>
  <c r="P285" i="3"/>
  <c r="P286" i="3"/>
  <c r="P295" i="3"/>
  <c r="P289" i="3"/>
  <c r="P296" i="3"/>
  <c r="P290" i="3"/>
  <c r="P291" i="3"/>
  <c r="P287" i="3"/>
  <c r="P302" i="3"/>
  <c r="P303" i="3"/>
  <c r="P292" i="3"/>
  <c r="P305" i="3"/>
  <c r="P306" i="3"/>
  <c r="P307" i="3"/>
  <c r="P297" i="3"/>
  <c r="P274" i="3"/>
  <c r="P275" i="3"/>
  <c r="P279" i="3"/>
  <c r="P281" i="3"/>
  <c r="P280" i="3"/>
  <c r="P283" i="3"/>
  <c r="P282" i="3"/>
  <c r="P276" i="3"/>
  <c r="P277" i="3"/>
  <c r="P273" i="3"/>
  <c r="P278" i="3"/>
  <c r="P272" i="3"/>
  <c r="P339" i="3"/>
  <c r="P342" i="3"/>
  <c r="P335" i="3"/>
  <c r="P340" i="3"/>
  <c r="P343" i="3"/>
  <c r="P336" i="3"/>
  <c r="P337" i="3"/>
  <c r="P338" i="3"/>
  <c r="P344" i="3"/>
  <c r="P345" i="3"/>
  <c r="P341" i="3"/>
  <c r="P134" i="3"/>
  <c r="P135" i="3"/>
  <c r="P129" i="3"/>
  <c r="P130" i="3"/>
  <c r="P131" i="3"/>
  <c r="P136" i="3"/>
  <c r="P132" i="3"/>
  <c r="P137" i="3"/>
  <c r="P138" i="3"/>
  <c r="P139" i="3"/>
  <c r="P140" i="3"/>
  <c r="P141" i="3"/>
  <c r="P133" i="3"/>
  <c r="P142" i="3"/>
  <c r="P233" i="3"/>
  <c r="P227" i="3"/>
  <c r="P228" i="3"/>
  <c r="P221" i="3"/>
  <c r="P231" i="3"/>
  <c r="P222" i="3"/>
  <c r="P223" i="3"/>
  <c r="P216" i="3"/>
  <c r="P224" i="3"/>
  <c r="P225" i="3"/>
  <c r="P217" i="3"/>
  <c r="P226" i="3"/>
  <c r="P234" i="3"/>
  <c r="P235" i="3"/>
  <c r="P229" i="3"/>
  <c r="P218" i="3"/>
  <c r="P219" i="3"/>
  <c r="P220" i="3"/>
  <c r="P230" i="3"/>
  <c r="P232" i="3"/>
  <c r="P346" i="3"/>
  <c r="P352" i="3"/>
  <c r="P347" i="3"/>
  <c r="P353" i="3"/>
  <c r="P348" i="3"/>
  <c r="P350" i="3"/>
  <c r="P349" i="3"/>
  <c r="P354" i="3"/>
  <c r="P351" i="3"/>
  <c r="P11" i="3"/>
  <c r="P16" i="3"/>
  <c r="P12" i="3"/>
  <c r="P17" i="3"/>
  <c r="P18" i="3"/>
  <c r="P19" i="3"/>
  <c r="P20" i="3"/>
  <c r="P21" i="3"/>
  <c r="P13" i="3"/>
  <c r="P14" i="3"/>
  <c r="P22" i="3"/>
  <c r="P15" i="3"/>
  <c r="P27" i="3"/>
  <c r="P23" i="3"/>
  <c r="P24" i="3"/>
  <c r="P25" i="3"/>
  <c r="P28" i="3"/>
  <c r="P26" i="3"/>
  <c r="P256" i="3"/>
  <c r="P264" i="3"/>
  <c r="P257" i="3"/>
  <c r="P261" i="3"/>
  <c r="P265" i="3"/>
  <c r="P266" i="3"/>
  <c r="P258" i="3"/>
  <c r="P262" i="3"/>
  <c r="P269" i="3"/>
  <c r="P270" i="3"/>
  <c r="P271" i="3"/>
  <c r="P259" i="3"/>
  <c r="P260" i="3"/>
  <c r="P263" i="3"/>
  <c r="P267" i="3"/>
  <c r="P268" i="3"/>
  <c r="P236" i="3"/>
  <c r="P237" i="3"/>
  <c r="P238" i="3"/>
  <c r="P239" i="3"/>
  <c r="P240" i="3"/>
  <c r="P241" i="3"/>
  <c r="P242" i="3"/>
  <c r="T242" i="3" s="1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115" i="3"/>
  <c r="P123" i="3"/>
  <c r="P116" i="3"/>
  <c r="P118" i="3"/>
  <c r="P119" i="3"/>
  <c r="P117" i="3"/>
  <c r="P124" i="3"/>
  <c r="P120" i="3"/>
  <c r="P121" i="3"/>
  <c r="P122" i="3"/>
  <c r="P125" i="3"/>
  <c r="P126" i="3"/>
  <c r="P127" i="3"/>
  <c r="P128" i="3"/>
  <c r="P309" i="3"/>
  <c r="P319" i="3"/>
  <c r="P320" i="3"/>
  <c r="P310" i="3"/>
  <c r="P311" i="3"/>
  <c r="P308" i="3"/>
  <c r="P312" i="3"/>
  <c r="P313" i="3"/>
  <c r="P314" i="3"/>
  <c r="P315" i="3"/>
  <c r="P316" i="3"/>
  <c r="P317" i="3"/>
  <c r="P321" i="3"/>
  <c r="P322" i="3"/>
  <c r="P323" i="3"/>
  <c r="P325" i="3"/>
  <c r="P324" i="3"/>
  <c r="P326" i="3"/>
  <c r="P327" i="3"/>
  <c r="P328" i="3"/>
  <c r="P329" i="3"/>
  <c r="P330" i="3"/>
  <c r="P332" i="3"/>
  <c r="P333" i="3"/>
  <c r="P334" i="3"/>
  <c r="P318" i="3"/>
  <c r="P331" i="3"/>
  <c r="P167" i="3"/>
  <c r="P172" i="3"/>
  <c r="P168" i="3"/>
  <c r="P173" i="3"/>
  <c r="P174" i="3"/>
  <c r="P169" i="3"/>
  <c r="P170" i="3"/>
  <c r="P179" i="3"/>
  <c r="P171" i="3"/>
  <c r="P175" i="3"/>
  <c r="P176" i="3"/>
  <c r="P177" i="3"/>
  <c r="P180" i="3"/>
  <c r="P178" i="3"/>
  <c r="P143" i="3"/>
  <c r="P145" i="3"/>
  <c r="P144" i="3"/>
  <c r="P150" i="3"/>
  <c r="P157" i="3"/>
  <c r="P158" i="3"/>
  <c r="P151" i="3"/>
  <c r="P163" i="3"/>
  <c r="P164" i="3"/>
  <c r="P159" i="3"/>
  <c r="P152" i="3"/>
  <c r="P166" i="3"/>
  <c r="P153" i="3"/>
  <c r="P160" i="3"/>
  <c r="P154" i="3"/>
  <c r="P146" i="3"/>
  <c r="P161" i="3"/>
  <c r="P155" i="3"/>
  <c r="P162" i="3"/>
  <c r="P147" i="3"/>
  <c r="P156" i="3"/>
  <c r="P148" i="3"/>
  <c r="P149" i="3"/>
  <c r="P165" i="3"/>
  <c r="P202" i="3"/>
  <c r="P199" i="3"/>
  <c r="P200" i="3"/>
  <c r="P201" i="3"/>
  <c r="P204" i="3"/>
  <c r="P205" i="3"/>
  <c r="P206" i="3"/>
  <c r="P207" i="3"/>
  <c r="P209" i="3"/>
  <c r="P211" i="3"/>
  <c r="P212" i="3"/>
  <c r="P213" i="3"/>
  <c r="P210" i="3"/>
  <c r="P208" i="3"/>
  <c r="P214" i="3"/>
  <c r="P215" i="3"/>
  <c r="P56" i="3"/>
  <c r="R252" i="3"/>
  <c r="Q252" i="3"/>
  <c r="Q253" i="3" s="1"/>
  <c r="T248" i="3"/>
  <c r="T247" i="3"/>
  <c r="T246" i="3"/>
  <c r="T245" i="3"/>
  <c r="T244" i="3"/>
  <c r="T243" i="3"/>
  <c r="T241" i="3"/>
  <c r="T240" i="3"/>
  <c r="N240" i="3"/>
  <c r="T239" i="3"/>
  <c r="T238" i="3"/>
  <c r="T237" i="3"/>
  <c r="T236" i="3"/>
  <c r="C21" i="2"/>
  <c r="B21" i="2"/>
  <c r="J20" i="2"/>
  <c r="I20" i="2"/>
  <c r="K20" i="2" s="1"/>
  <c r="J19" i="2"/>
  <c r="I19" i="2"/>
  <c r="K19" i="2" s="1"/>
  <c r="J18" i="2"/>
  <c r="I18" i="2"/>
  <c r="K18" i="2" s="1"/>
  <c r="J17" i="2"/>
  <c r="I17" i="2"/>
  <c r="K17" i="2" s="1"/>
  <c r="H17" i="2"/>
  <c r="G17" i="2"/>
  <c r="F17" i="2"/>
  <c r="E17" i="2"/>
  <c r="D17" i="2"/>
  <c r="J16" i="2"/>
  <c r="I16" i="2"/>
  <c r="K16" i="2" s="1"/>
  <c r="H16" i="2"/>
  <c r="G16" i="2"/>
  <c r="F16" i="2"/>
  <c r="E16" i="2"/>
  <c r="D16" i="2"/>
  <c r="J15" i="2"/>
  <c r="I15" i="2"/>
  <c r="K15" i="2" s="1"/>
  <c r="H15" i="2"/>
  <c r="G15" i="2"/>
  <c r="F15" i="2"/>
  <c r="E15" i="2"/>
  <c r="D15" i="2"/>
  <c r="J14" i="2"/>
  <c r="I14" i="2"/>
  <c r="K14" i="2" s="1"/>
  <c r="H14" i="2"/>
  <c r="G14" i="2"/>
  <c r="F14" i="2"/>
  <c r="E14" i="2"/>
  <c r="D14" i="2"/>
  <c r="J13" i="2"/>
  <c r="I13" i="2"/>
  <c r="K13" i="2" s="1"/>
  <c r="H13" i="2"/>
  <c r="G13" i="2"/>
  <c r="F13" i="2"/>
  <c r="E13" i="2"/>
  <c r="D13" i="2"/>
  <c r="J12" i="2"/>
  <c r="I12" i="2"/>
  <c r="K12" i="2" s="1"/>
  <c r="H12" i="2"/>
  <c r="G12" i="2"/>
  <c r="F12" i="2"/>
  <c r="E12" i="2"/>
  <c r="D12" i="2"/>
  <c r="J11" i="2"/>
  <c r="I11" i="2"/>
  <c r="K11" i="2" s="1"/>
  <c r="H11" i="2"/>
  <c r="G11" i="2"/>
  <c r="F11" i="2"/>
  <c r="E11" i="2"/>
  <c r="D11" i="2"/>
  <c r="N10" i="2"/>
  <c r="M10" i="2"/>
  <c r="O10" i="2" s="1"/>
  <c r="J10" i="2"/>
  <c r="I10" i="2"/>
  <c r="H10" i="2"/>
  <c r="G10" i="2"/>
  <c r="F10" i="2"/>
  <c r="E10" i="2"/>
  <c r="D10" i="2"/>
  <c r="O9" i="2"/>
  <c r="J9" i="2"/>
  <c r="I9" i="2"/>
  <c r="K9" i="2" s="1"/>
  <c r="H9" i="2"/>
  <c r="G9" i="2"/>
  <c r="F9" i="2"/>
  <c r="E9" i="2"/>
  <c r="D9" i="2"/>
  <c r="O8" i="2"/>
  <c r="J8" i="2"/>
  <c r="I8" i="2"/>
  <c r="K8" i="2" s="1"/>
  <c r="H8" i="2"/>
  <c r="G8" i="2"/>
  <c r="F8" i="2"/>
  <c r="E8" i="2"/>
  <c r="D8" i="2"/>
  <c r="O7" i="2"/>
  <c r="J7" i="2"/>
  <c r="I7" i="2"/>
  <c r="K7" i="2" s="1"/>
  <c r="H7" i="2"/>
  <c r="G7" i="2"/>
  <c r="F7" i="2"/>
  <c r="E7" i="2"/>
  <c r="D7" i="2"/>
  <c r="O6" i="2"/>
  <c r="J6" i="2"/>
  <c r="I6" i="2"/>
  <c r="H6" i="2"/>
  <c r="G6" i="2"/>
  <c r="F6" i="2"/>
  <c r="E6" i="2"/>
  <c r="D6" i="2"/>
  <c r="O5" i="2"/>
  <c r="J5" i="2"/>
  <c r="I5" i="2"/>
  <c r="K5" i="2" s="1"/>
  <c r="H5" i="2"/>
  <c r="G5" i="2"/>
  <c r="F5" i="2"/>
  <c r="E5" i="2"/>
  <c r="D5" i="2"/>
  <c r="O4" i="2"/>
  <c r="J4" i="2"/>
  <c r="J21" i="2" s="1"/>
  <c r="J22" i="2" s="1"/>
  <c r="I4" i="2"/>
  <c r="I21" i="2" s="1"/>
  <c r="I22" i="2" s="1"/>
  <c r="H4" i="2"/>
  <c r="H21" i="2" s="1"/>
  <c r="H22" i="2" s="1"/>
  <c r="G4" i="2"/>
  <c r="G21" i="2" s="1"/>
  <c r="G22" i="2" s="1"/>
  <c r="F4" i="2"/>
  <c r="F21" i="2" s="1"/>
  <c r="F22" i="2" s="1"/>
  <c r="E4" i="2"/>
  <c r="E21" i="2" s="1"/>
  <c r="E22" i="2" s="1"/>
  <c r="D4" i="2"/>
  <c r="D21" i="2" s="1"/>
  <c r="D22" i="2" s="1"/>
  <c r="O3" i="2"/>
  <c r="K3" i="2"/>
  <c r="AA51" i="1"/>
  <c r="L51" i="1" s="1"/>
  <c r="Q51" i="1"/>
  <c r="O51" i="1"/>
  <c r="K51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P50" i="1"/>
  <c r="L50" i="1"/>
  <c r="H50" i="1"/>
  <c r="G50" i="1"/>
  <c r="Q50" i="1" s="1"/>
  <c r="B50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L49" i="1" s="1"/>
  <c r="H49" i="1"/>
  <c r="G49" i="1"/>
  <c r="Q49" i="1" s="1"/>
  <c r="O49" i="1" s="1"/>
  <c r="K49" i="1" s="1"/>
  <c r="E49" i="1"/>
  <c r="B49" i="1"/>
  <c r="AL48" i="1"/>
  <c r="AK48" i="1"/>
  <c r="AJ48" i="1"/>
  <c r="AI48" i="1"/>
  <c r="AH48" i="1"/>
  <c r="AG48" i="1"/>
  <c r="AF48" i="1"/>
  <c r="AE48" i="1"/>
  <c r="AD48" i="1"/>
  <c r="AC48" i="1"/>
  <c r="AB48" i="1"/>
  <c r="AA48" i="1" s="1"/>
  <c r="L48" i="1" s="1"/>
  <c r="P48" i="1"/>
  <c r="H48" i="1"/>
  <c r="G48" i="1"/>
  <c r="E48" i="1"/>
  <c r="B48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P47" i="1"/>
  <c r="L47" i="1"/>
  <c r="H47" i="1"/>
  <c r="G47" i="1"/>
  <c r="Q47" i="1" s="1"/>
  <c r="O47" i="1" s="1"/>
  <c r="K47" i="1" s="1"/>
  <c r="J47" i="1" s="1"/>
  <c r="E47" i="1"/>
  <c r="B47" i="1"/>
  <c r="AL46" i="1"/>
  <c r="AK46" i="1"/>
  <c r="AJ46" i="1"/>
  <c r="AI46" i="1"/>
  <c r="AH46" i="1"/>
  <c r="AG46" i="1"/>
  <c r="AF46" i="1"/>
  <c r="AE46" i="1"/>
  <c r="AD46" i="1"/>
  <c r="AC46" i="1"/>
  <c r="AB46" i="1"/>
  <c r="AA46" i="1" s="1"/>
  <c r="L46" i="1" s="1"/>
  <c r="P46" i="1"/>
  <c r="H46" i="1"/>
  <c r="G46" i="1"/>
  <c r="E46" i="1"/>
  <c r="B46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P45" i="1"/>
  <c r="L45" i="1"/>
  <c r="H45" i="1"/>
  <c r="G45" i="1"/>
  <c r="Q45" i="1" s="1"/>
  <c r="B45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P44" i="1"/>
  <c r="L44" i="1"/>
  <c r="H44" i="1"/>
  <c r="G44" i="1"/>
  <c r="Q44" i="1" s="1"/>
  <c r="B44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P43" i="1"/>
  <c r="L43" i="1"/>
  <c r="H43" i="1"/>
  <c r="G43" i="1"/>
  <c r="Q43" i="1" s="1"/>
  <c r="E43" i="1"/>
  <c r="B43" i="1"/>
  <c r="AL42" i="1"/>
  <c r="AK42" i="1"/>
  <c r="AJ42" i="1"/>
  <c r="AI42" i="1"/>
  <c r="AH42" i="1"/>
  <c r="AG42" i="1"/>
  <c r="AF42" i="1"/>
  <c r="AC42" i="1"/>
  <c r="AB42" i="1"/>
  <c r="AA42" i="1"/>
  <c r="P42" i="1"/>
  <c r="L42" i="1"/>
  <c r="H42" i="1"/>
  <c r="G42" i="1"/>
  <c r="F42" i="1"/>
  <c r="Q42" i="1" s="1"/>
  <c r="E42" i="1"/>
  <c r="B42" i="1"/>
  <c r="AL41" i="1"/>
  <c r="AK41" i="1"/>
  <c r="AJ41" i="1"/>
  <c r="AI41" i="1"/>
  <c r="AH41" i="1"/>
  <c r="AG41" i="1"/>
  <c r="AF41" i="1"/>
  <c r="AE41" i="1"/>
  <c r="AD41" i="1"/>
  <c r="AC41" i="1"/>
  <c r="AB41" i="1"/>
  <c r="AA41" i="1" s="1"/>
  <c r="L41" i="1" s="1"/>
  <c r="P41" i="1"/>
  <c r="H41" i="1"/>
  <c r="G41" i="1"/>
  <c r="E41" i="1"/>
  <c r="B41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P40" i="1"/>
  <c r="L40" i="1"/>
  <c r="H40" i="1"/>
  <c r="G40" i="1"/>
  <c r="Q40" i="1" s="1"/>
  <c r="E40" i="1"/>
  <c r="B40" i="1"/>
  <c r="AL39" i="1"/>
  <c r="AK39" i="1"/>
  <c r="AJ39" i="1"/>
  <c r="AI39" i="1"/>
  <c r="AH39" i="1"/>
  <c r="AG39" i="1"/>
  <c r="AF39" i="1"/>
  <c r="AE39" i="1"/>
  <c r="AD39" i="1"/>
  <c r="AC39" i="1"/>
  <c r="AB39" i="1"/>
  <c r="AA39" i="1" s="1"/>
  <c r="L39" i="1" s="1"/>
  <c r="P39" i="1"/>
  <c r="H39" i="1"/>
  <c r="G39" i="1"/>
  <c r="Q39" i="1" s="1"/>
  <c r="O39" i="1" s="1"/>
  <c r="K39" i="1" s="1"/>
  <c r="B39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P38" i="1"/>
  <c r="L38" i="1"/>
  <c r="H38" i="1"/>
  <c r="G38" i="1"/>
  <c r="Q38" i="1" s="1"/>
  <c r="E38" i="1"/>
  <c r="B38" i="1"/>
  <c r="AL37" i="1"/>
  <c r="AK37" i="1"/>
  <c r="AJ37" i="1"/>
  <c r="AI37" i="1"/>
  <c r="AH37" i="1"/>
  <c r="AG37" i="1"/>
  <c r="AF37" i="1"/>
  <c r="AC37" i="1"/>
  <c r="AB37" i="1"/>
  <c r="AA37" i="1"/>
  <c r="P37" i="1"/>
  <c r="L37" i="1"/>
  <c r="H37" i="1"/>
  <c r="G37" i="1"/>
  <c r="F37" i="1"/>
  <c r="Q37" i="1" s="1"/>
  <c r="B37" i="1"/>
  <c r="AL36" i="1"/>
  <c r="AK36" i="1"/>
  <c r="AJ36" i="1"/>
  <c r="AI36" i="1"/>
  <c r="AH36" i="1"/>
  <c r="AG36" i="1"/>
  <c r="AF36" i="1"/>
  <c r="AE36" i="1"/>
  <c r="AD36" i="1"/>
  <c r="AC36" i="1"/>
  <c r="AB36" i="1"/>
  <c r="AA36" i="1" s="1"/>
  <c r="L36" i="1" s="1"/>
  <c r="P36" i="1"/>
  <c r="H36" i="1"/>
  <c r="G36" i="1"/>
  <c r="Q36" i="1" s="1"/>
  <c r="E36" i="1"/>
  <c r="B36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P35" i="1"/>
  <c r="L35" i="1"/>
  <c r="H35" i="1"/>
  <c r="G35" i="1"/>
  <c r="Q35" i="1" s="1"/>
  <c r="B35" i="1"/>
  <c r="AL34" i="1"/>
  <c r="AK34" i="1"/>
  <c r="AJ34" i="1"/>
  <c r="AI34" i="1"/>
  <c r="AH34" i="1"/>
  <c r="AG34" i="1"/>
  <c r="AF34" i="1"/>
  <c r="AE34" i="1"/>
  <c r="AD34" i="1"/>
  <c r="AC34" i="1"/>
  <c r="AB34" i="1"/>
  <c r="AA34" i="1" s="1"/>
  <c r="L34" i="1" s="1"/>
  <c r="P34" i="1"/>
  <c r="H34" i="1"/>
  <c r="G34" i="1"/>
  <c r="Q34" i="1" s="1"/>
  <c r="B34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P33" i="1"/>
  <c r="L33" i="1"/>
  <c r="H33" i="1"/>
  <c r="G33" i="1"/>
  <c r="Q33" i="1" s="1"/>
  <c r="B33" i="1"/>
  <c r="AL32" i="1"/>
  <c r="AK32" i="1"/>
  <c r="AJ32" i="1"/>
  <c r="AI32" i="1"/>
  <c r="AH32" i="1"/>
  <c r="AG32" i="1"/>
  <c r="AF32" i="1"/>
  <c r="AE32" i="1"/>
  <c r="AD32" i="1"/>
  <c r="AC32" i="1"/>
  <c r="AB32" i="1"/>
  <c r="AA32" i="1" s="1"/>
  <c r="L32" i="1" s="1"/>
  <c r="P32" i="1"/>
  <c r="H32" i="1"/>
  <c r="G32" i="1"/>
  <c r="Q32" i="1" s="1"/>
  <c r="E32" i="1"/>
  <c r="B32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P31" i="1"/>
  <c r="L31" i="1"/>
  <c r="H31" i="1"/>
  <c r="G31" i="1"/>
  <c r="Q31" i="1" s="1"/>
  <c r="B31" i="1"/>
  <c r="AL30" i="1"/>
  <c r="AK30" i="1"/>
  <c r="AJ30" i="1"/>
  <c r="AI30" i="1"/>
  <c r="AH30" i="1"/>
  <c r="AG30" i="1"/>
  <c r="AF30" i="1"/>
  <c r="AE30" i="1"/>
  <c r="AD30" i="1"/>
  <c r="AC30" i="1"/>
  <c r="AB30" i="1"/>
  <c r="AA30" i="1" s="1"/>
  <c r="L30" i="1" s="1"/>
  <c r="P30" i="1"/>
  <c r="H30" i="1"/>
  <c r="G30" i="1"/>
  <c r="Q30" i="1" s="1"/>
  <c r="B30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P29" i="1"/>
  <c r="L29" i="1"/>
  <c r="H29" i="1"/>
  <c r="G29" i="1"/>
  <c r="Q29" i="1" s="1"/>
  <c r="B29" i="1"/>
  <c r="AL28" i="1"/>
  <c r="AK28" i="1"/>
  <c r="AJ28" i="1"/>
  <c r="AI28" i="1"/>
  <c r="AH28" i="1"/>
  <c r="AG28" i="1"/>
  <c r="AF28" i="1"/>
  <c r="AE28" i="1"/>
  <c r="AD28" i="1"/>
  <c r="AC28" i="1"/>
  <c r="AB28" i="1"/>
  <c r="AA28" i="1" s="1"/>
  <c r="L28" i="1" s="1"/>
  <c r="P28" i="1"/>
  <c r="H28" i="1"/>
  <c r="G28" i="1"/>
  <c r="Q28" i="1" s="1"/>
  <c r="B28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P27" i="1"/>
  <c r="L27" i="1"/>
  <c r="H27" i="1"/>
  <c r="G27" i="1"/>
  <c r="Q27" i="1" s="1"/>
  <c r="B27" i="1"/>
  <c r="AL26" i="1"/>
  <c r="AK26" i="1"/>
  <c r="AJ26" i="1"/>
  <c r="AI26" i="1"/>
  <c r="AH26" i="1"/>
  <c r="AG26" i="1"/>
  <c r="AF26" i="1"/>
  <c r="AE26" i="1"/>
  <c r="AD26" i="1"/>
  <c r="AC26" i="1"/>
  <c r="AB26" i="1"/>
  <c r="AA26" i="1" s="1"/>
  <c r="L26" i="1" s="1"/>
  <c r="P26" i="1"/>
  <c r="H26" i="1"/>
  <c r="G26" i="1"/>
  <c r="Q26" i="1" s="1"/>
  <c r="B26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P25" i="1"/>
  <c r="L25" i="1"/>
  <c r="H25" i="1"/>
  <c r="G25" i="1"/>
  <c r="Q25" i="1" s="1"/>
  <c r="B25" i="1"/>
  <c r="AL24" i="1"/>
  <c r="AK24" i="1"/>
  <c r="AJ24" i="1"/>
  <c r="AI24" i="1"/>
  <c r="AH24" i="1"/>
  <c r="AG24" i="1"/>
  <c r="AF24" i="1"/>
  <c r="AC24" i="1"/>
  <c r="AB24" i="1"/>
  <c r="AA24" i="1"/>
  <c r="P24" i="1"/>
  <c r="L24" i="1"/>
  <c r="H24" i="1"/>
  <c r="G24" i="1"/>
  <c r="F24" i="1"/>
  <c r="E24" i="1" s="1"/>
  <c r="B24" i="1"/>
  <c r="AL23" i="1"/>
  <c r="AK23" i="1"/>
  <c r="AJ23" i="1"/>
  <c r="AI23" i="1"/>
  <c r="AH23" i="1"/>
  <c r="AG23" i="1"/>
  <c r="AF23" i="1"/>
  <c r="AE23" i="1"/>
  <c r="AD23" i="1"/>
  <c r="AC23" i="1"/>
  <c r="AB23" i="1"/>
  <c r="AA23" i="1" s="1"/>
  <c r="L23" i="1" s="1"/>
  <c r="P23" i="1"/>
  <c r="H23" i="1"/>
  <c r="G23" i="1"/>
  <c r="Q23" i="1" s="1"/>
  <c r="E23" i="1"/>
  <c r="B23" i="1"/>
  <c r="AL22" i="1"/>
  <c r="AK22" i="1"/>
  <c r="AJ22" i="1"/>
  <c r="AI22" i="1"/>
  <c r="AH22" i="1"/>
  <c r="AG22" i="1"/>
  <c r="AF22" i="1"/>
  <c r="AE22" i="1"/>
  <c r="AD22" i="1"/>
  <c r="AC22" i="1"/>
  <c r="AB22" i="1"/>
  <c r="AA22" i="1" s="1"/>
  <c r="L22" i="1" s="1"/>
  <c r="P22" i="1"/>
  <c r="H22" i="1"/>
  <c r="G22" i="1"/>
  <c r="Q22" i="1" s="1"/>
  <c r="O22" i="1" s="1"/>
  <c r="K22" i="1" s="1"/>
  <c r="J22" i="1" s="1"/>
  <c r="B22" i="1"/>
  <c r="AL21" i="1"/>
  <c r="AK21" i="1"/>
  <c r="AJ21" i="1"/>
  <c r="AI21" i="1"/>
  <c r="AH21" i="1"/>
  <c r="AG21" i="1"/>
  <c r="AF21" i="1"/>
  <c r="AE21" i="1"/>
  <c r="AD21" i="1"/>
  <c r="AC21" i="1"/>
  <c r="AB21" i="1"/>
  <c r="AA21" i="1" s="1"/>
  <c r="L21" i="1" s="1"/>
  <c r="P21" i="1"/>
  <c r="H21" i="1"/>
  <c r="G21" i="1"/>
  <c r="Q21" i="1" s="1"/>
  <c r="E21" i="1"/>
  <c r="B21" i="1"/>
  <c r="AL20" i="1"/>
  <c r="AK20" i="1"/>
  <c r="AJ20" i="1"/>
  <c r="AI20" i="1"/>
  <c r="AH20" i="1"/>
  <c r="AG20" i="1"/>
  <c r="AF20" i="1"/>
  <c r="AE20" i="1"/>
  <c r="AD20" i="1"/>
  <c r="AC20" i="1"/>
  <c r="AB20" i="1"/>
  <c r="AA20" i="1" s="1"/>
  <c r="L20" i="1" s="1"/>
  <c r="P20" i="1"/>
  <c r="H20" i="1"/>
  <c r="G20" i="1"/>
  <c r="Q20" i="1" s="1"/>
  <c r="O20" i="1" s="1"/>
  <c r="K20" i="1" s="1"/>
  <c r="J20" i="1" s="1"/>
  <c r="B20" i="1"/>
  <c r="AL19" i="1"/>
  <c r="AK19" i="1"/>
  <c r="AJ19" i="1"/>
  <c r="AI19" i="1"/>
  <c r="AH19" i="1"/>
  <c r="AG19" i="1"/>
  <c r="AF19" i="1"/>
  <c r="AE19" i="1"/>
  <c r="AD19" i="1"/>
  <c r="AC19" i="1"/>
  <c r="AB19" i="1"/>
  <c r="AA19" i="1" s="1"/>
  <c r="L19" i="1" s="1"/>
  <c r="P19" i="1"/>
  <c r="H19" i="1"/>
  <c r="G19" i="1"/>
  <c r="Q19" i="1" s="1"/>
  <c r="E19" i="1"/>
  <c r="B19" i="1"/>
  <c r="AL18" i="1"/>
  <c r="AK18" i="1"/>
  <c r="AJ18" i="1"/>
  <c r="AI18" i="1"/>
  <c r="AH18" i="1"/>
  <c r="AG18" i="1"/>
  <c r="AF18" i="1"/>
  <c r="AE18" i="1"/>
  <c r="AD18" i="1"/>
  <c r="AC18" i="1"/>
  <c r="AB18" i="1"/>
  <c r="AA18" i="1" s="1"/>
  <c r="L18" i="1" s="1"/>
  <c r="P18" i="1"/>
  <c r="H18" i="1"/>
  <c r="G18" i="1"/>
  <c r="Q18" i="1" s="1"/>
  <c r="O18" i="1" s="1"/>
  <c r="K18" i="1" s="1"/>
  <c r="J18" i="1" s="1"/>
  <c r="B18" i="1"/>
  <c r="AL17" i="1"/>
  <c r="AK17" i="1"/>
  <c r="AJ17" i="1"/>
  <c r="AI17" i="1"/>
  <c r="AH17" i="1"/>
  <c r="AG17" i="1"/>
  <c r="AF17" i="1"/>
  <c r="AE17" i="1"/>
  <c r="AD17" i="1"/>
  <c r="AC17" i="1"/>
  <c r="AB17" i="1"/>
  <c r="AA17" i="1" s="1"/>
  <c r="L17" i="1" s="1"/>
  <c r="P17" i="1"/>
  <c r="H17" i="1"/>
  <c r="G17" i="1"/>
  <c r="Q17" i="1" s="1"/>
  <c r="E17" i="1"/>
  <c r="B17" i="1"/>
  <c r="AL16" i="1"/>
  <c r="AK16" i="1"/>
  <c r="AJ16" i="1"/>
  <c r="AI16" i="1"/>
  <c r="AH16" i="1"/>
  <c r="AG16" i="1"/>
  <c r="AF16" i="1"/>
  <c r="AE16" i="1"/>
  <c r="AD16" i="1"/>
  <c r="AC16" i="1"/>
  <c r="AB16" i="1"/>
  <c r="AA16" i="1" s="1"/>
  <c r="L16" i="1" s="1"/>
  <c r="P16" i="1"/>
  <c r="H16" i="1"/>
  <c r="G16" i="1"/>
  <c r="Q16" i="1" s="1"/>
  <c r="O16" i="1" s="1"/>
  <c r="K16" i="1" s="1"/>
  <c r="J16" i="1" s="1"/>
  <c r="B16" i="1"/>
  <c r="AL15" i="1"/>
  <c r="AK15" i="1"/>
  <c r="AJ15" i="1"/>
  <c r="AI15" i="1"/>
  <c r="AH15" i="1"/>
  <c r="AG15" i="1"/>
  <c r="AF15" i="1"/>
  <c r="AE15" i="1"/>
  <c r="AD15" i="1"/>
  <c r="AC15" i="1"/>
  <c r="AB15" i="1"/>
  <c r="AA15" i="1" s="1"/>
  <c r="L15" i="1" s="1"/>
  <c r="P15" i="1"/>
  <c r="H15" i="1"/>
  <c r="G15" i="1"/>
  <c r="Q15" i="1" s="1"/>
  <c r="E15" i="1"/>
  <c r="B15" i="1"/>
  <c r="AL14" i="1"/>
  <c r="AK14" i="1"/>
  <c r="AJ14" i="1"/>
  <c r="AI14" i="1"/>
  <c r="AH14" i="1"/>
  <c r="AG14" i="1"/>
  <c r="AF14" i="1"/>
  <c r="AE14" i="1"/>
  <c r="AD14" i="1"/>
  <c r="AC14" i="1"/>
  <c r="AB14" i="1"/>
  <c r="AA14" i="1" s="1"/>
  <c r="L14" i="1" s="1"/>
  <c r="P14" i="1"/>
  <c r="H14" i="1"/>
  <c r="G14" i="1"/>
  <c r="Q14" i="1" s="1"/>
  <c r="O14" i="1" s="1"/>
  <c r="K14" i="1" s="1"/>
  <c r="J14" i="1" s="1"/>
  <c r="B14" i="1"/>
  <c r="AL13" i="1"/>
  <c r="AK13" i="1"/>
  <c r="AJ13" i="1"/>
  <c r="AI13" i="1"/>
  <c r="AH13" i="1"/>
  <c r="AG13" i="1"/>
  <c r="AF13" i="1"/>
  <c r="AE13" i="1"/>
  <c r="AD13" i="1"/>
  <c r="AC13" i="1"/>
  <c r="AB13" i="1"/>
  <c r="AA13" i="1" s="1"/>
  <c r="L13" i="1" s="1"/>
  <c r="P13" i="1"/>
  <c r="H13" i="1"/>
  <c r="G13" i="1"/>
  <c r="Q13" i="1" s="1"/>
  <c r="E13" i="1"/>
  <c r="B13" i="1"/>
  <c r="AL12" i="1"/>
  <c r="AK12" i="1"/>
  <c r="AJ12" i="1"/>
  <c r="AI12" i="1"/>
  <c r="AH12" i="1"/>
  <c r="AG12" i="1"/>
  <c r="AF12" i="1"/>
  <c r="AE12" i="1"/>
  <c r="AD12" i="1"/>
  <c r="AC12" i="1"/>
  <c r="AB12" i="1"/>
  <c r="AA12" i="1" s="1"/>
  <c r="L12" i="1" s="1"/>
  <c r="P12" i="1"/>
  <c r="H12" i="1"/>
  <c r="G12" i="1"/>
  <c r="Q12" i="1" s="1"/>
  <c r="O12" i="1" s="1"/>
  <c r="K12" i="1" s="1"/>
  <c r="J12" i="1" s="1"/>
  <c r="B12" i="1"/>
  <c r="AL11" i="1"/>
  <c r="AK11" i="1"/>
  <c r="AJ11" i="1"/>
  <c r="AI11" i="1"/>
  <c r="AH11" i="1"/>
  <c r="AG11" i="1"/>
  <c r="AF11" i="1"/>
  <c r="AE11" i="1"/>
  <c r="AD11" i="1"/>
  <c r="AC11" i="1"/>
  <c r="AB11" i="1"/>
  <c r="AA11" i="1" s="1"/>
  <c r="L11" i="1" s="1"/>
  <c r="P11" i="1"/>
  <c r="H11" i="1"/>
  <c r="G11" i="1"/>
  <c r="Q11" i="1" s="1"/>
  <c r="E11" i="1"/>
  <c r="B11" i="1"/>
  <c r="AL10" i="1"/>
  <c r="AK10" i="1"/>
  <c r="AJ10" i="1"/>
  <c r="AI10" i="1"/>
  <c r="AH10" i="1"/>
  <c r="AG10" i="1"/>
  <c r="AF10" i="1"/>
  <c r="AE10" i="1"/>
  <c r="AD10" i="1"/>
  <c r="AC10" i="1"/>
  <c r="AB10" i="1"/>
  <c r="AA10" i="1" s="1"/>
  <c r="L10" i="1" s="1"/>
  <c r="P10" i="1"/>
  <c r="H10" i="1"/>
  <c r="G10" i="1"/>
  <c r="Q10" i="1" s="1"/>
  <c r="O10" i="1" s="1"/>
  <c r="K10" i="1" s="1"/>
  <c r="J10" i="1" s="1"/>
  <c r="B10" i="1"/>
  <c r="AL9" i="1"/>
  <c r="AK9" i="1"/>
  <c r="AJ9" i="1"/>
  <c r="AI9" i="1"/>
  <c r="AH9" i="1"/>
  <c r="AG9" i="1"/>
  <c r="AF9" i="1"/>
  <c r="AE9" i="1"/>
  <c r="AD9" i="1"/>
  <c r="AC9" i="1"/>
  <c r="AB9" i="1"/>
  <c r="AA9" i="1" s="1"/>
  <c r="L9" i="1" s="1"/>
  <c r="P9" i="1"/>
  <c r="H9" i="1"/>
  <c r="G9" i="1"/>
  <c r="Q9" i="1" s="1"/>
  <c r="E9" i="1"/>
  <c r="B9" i="1"/>
  <c r="AL8" i="1"/>
  <c r="AK8" i="1"/>
  <c r="AJ8" i="1"/>
  <c r="AI8" i="1"/>
  <c r="AH8" i="1"/>
  <c r="AG8" i="1"/>
  <c r="AF8" i="1"/>
  <c r="AE8" i="1"/>
  <c r="AD8" i="1"/>
  <c r="AC8" i="1"/>
  <c r="AB8" i="1"/>
  <c r="AA8" i="1" s="1"/>
  <c r="L8" i="1" s="1"/>
  <c r="P8" i="1"/>
  <c r="H8" i="1"/>
  <c r="G8" i="1"/>
  <c r="Q8" i="1" s="1"/>
  <c r="O8" i="1" s="1"/>
  <c r="K8" i="1" s="1"/>
  <c r="J8" i="1" s="1"/>
  <c r="B8" i="1"/>
  <c r="AL7" i="1"/>
  <c r="AK7" i="1"/>
  <c r="AJ7" i="1"/>
  <c r="AI7" i="1"/>
  <c r="AH7" i="1"/>
  <c r="AG7" i="1"/>
  <c r="AF7" i="1"/>
  <c r="AE7" i="1"/>
  <c r="AD7" i="1"/>
  <c r="AC7" i="1"/>
  <c r="AB7" i="1"/>
  <c r="AA7" i="1" s="1"/>
  <c r="L7" i="1" s="1"/>
  <c r="P7" i="1"/>
  <c r="H7" i="1"/>
  <c r="G7" i="1"/>
  <c r="Q7" i="1" s="1"/>
  <c r="E7" i="1"/>
  <c r="B7" i="1"/>
  <c r="AL6" i="1"/>
  <c r="AK6" i="1"/>
  <c r="AJ6" i="1"/>
  <c r="AI6" i="1"/>
  <c r="AH6" i="1"/>
  <c r="AG6" i="1"/>
  <c r="AF6" i="1"/>
  <c r="AE6" i="1"/>
  <c r="AD6" i="1"/>
  <c r="AC6" i="1"/>
  <c r="AB6" i="1"/>
  <c r="AA6" i="1" s="1"/>
  <c r="P6" i="1"/>
  <c r="H6" i="1"/>
  <c r="G6" i="1"/>
  <c r="Q6" i="1" s="1"/>
  <c r="O6" i="1" s="1"/>
  <c r="B6" i="1"/>
  <c r="AL5" i="1"/>
  <c r="AK5" i="1"/>
  <c r="AJ5" i="1"/>
  <c r="AI5" i="1"/>
  <c r="AH5" i="1"/>
  <c r="AG5" i="1"/>
  <c r="AF5" i="1"/>
  <c r="AE5" i="1"/>
  <c r="AD5" i="1"/>
  <c r="AC5" i="1"/>
  <c r="AB5" i="1"/>
  <c r="H5" i="1"/>
  <c r="G5" i="1"/>
  <c r="B5" i="1"/>
  <c r="R253" i="3" l="1"/>
  <c r="O7" i="1"/>
  <c r="K7" i="1" s="1"/>
  <c r="O9" i="1"/>
  <c r="K9" i="1" s="1"/>
  <c r="O11" i="1"/>
  <c r="K11" i="1" s="1"/>
  <c r="O13" i="1"/>
  <c r="K13" i="1" s="1"/>
  <c r="O15" i="1"/>
  <c r="K15" i="1" s="1"/>
  <c r="O17" i="1"/>
  <c r="K17" i="1" s="1"/>
  <c r="O19" i="1"/>
  <c r="K19" i="1" s="1"/>
  <c r="O21" i="1"/>
  <c r="K21" i="1" s="1"/>
  <c r="O23" i="1"/>
  <c r="K23" i="1" s="1"/>
  <c r="O32" i="1"/>
  <c r="K32" i="1" s="1"/>
  <c r="J32" i="1" s="1"/>
  <c r="O33" i="1"/>
  <c r="K33" i="1" s="1"/>
  <c r="J33" i="1" s="1"/>
  <c r="O34" i="1"/>
  <c r="K34" i="1" s="1"/>
  <c r="J34" i="1" s="1"/>
  <c r="O35" i="1"/>
  <c r="K35" i="1" s="1"/>
  <c r="J35" i="1" s="1"/>
  <c r="O36" i="1"/>
  <c r="K36" i="1" s="1"/>
  <c r="J36" i="1" s="1"/>
  <c r="O38" i="1"/>
  <c r="K38" i="1" s="1"/>
  <c r="J38" i="1" s="1"/>
  <c r="O40" i="1"/>
  <c r="K40" i="1" s="1"/>
  <c r="J40" i="1" s="1"/>
  <c r="Q41" i="1"/>
  <c r="O41" i="1" s="1"/>
  <c r="K41" i="1" s="1"/>
  <c r="J41" i="1" s="1"/>
  <c r="O43" i="1"/>
  <c r="K43" i="1" s="1"/>
  <c r="J43" i="1" s="1"/>
  <c r="O44" i="1"/>
  <c r="K44" i="1" s="1"/>
  <c r="J44" i="1" s="1"/>
  <c r="Q46" i="1"/>
  <c r="O46" i="1"/>
  <c r="K46" i="1" s="1"/>
  <c r="Q48" i="1"/>
  <c r="O48" i="1" s="1"/>
  <c r="K48" i="1" s="1"/>
  <c r="J48" i="1" s="1"/>
  <c r="O50" i="1"/>
  <c r="K50" i="1" s="1"/>
  <c r="J50" i="1" s="1"/>
  <c r="K6" i="2"/>
  <c r="K10" i="2"/>
  <c r="K6" i="1"/>
  <c r="O52" i="1"/>
  <c r="O42" i="1"/>
  <c r="K42" i="1" s="1"/>
  <c r="J42" i="1" s="1"/>
  <c r="O45" i="1"/>
  <c r="K45" i="1" s="1"/>
  <c r="J45" i="1" s="1"/>
  <c r="J51" i="1"/>
  <c r="J39" i="1"/>
  <c r="J7" i="1"/>
  <c r="J9" i="1"/>
  <c r="J11" i="1"/>
  <c r="J13" i="1"/>
  <c r="J15" i="1"/>
  <c r="J17" i="1"/>
  <c r="J19" i="1"/>
  <c r="J21" i="1"/>
  <c r="J23" i="1"/>
  <c r="O37" i="1"/>
  <c r="K37" i="1" s="1"/>
  <c r="J37" i="1" s="1"/>
  <c r="AA52" i="1"/>
  <c r="L6" i="1"/>
  <c r="L52" i="1" s="1"/>
  <c r="O25" i="1"/>
  <c r="K25" i="1" s="1"/>
  <c r="J25" i="1" s="1"/>
  <c r="O26" i="1"/>
  <c r="K26" i="1" s="1"/>
  <c r="J26" i="1" s="1"/>
  <c r="O27" i="1"/>
  <c r="K27" i="1" s="1"/>
  <c r="J27" i="1" s="1"/>
  <c r="O28" i="1"/>
  <c r="K28" i="1" s="1"/>
  <c r="J28" i="1" s="1"/>
  <c r="O29" i="1"/>
  <c r="K29" i="1" s="1"/>
  <c r="J29" i="1" s="1"/>
  <c r="O30" i="1"/>
  <c r="K30" i="1" s="1"/>
  <c r="J30" i="1" s="1"/>
  <c r="O31" i="1"/>
  <c r="K31" i="1" s="1"/>
  <c r="J31" i="1" s="1"/>
  <c r="J46" i="1"/>
  <c r="J49" i="1"/>
  <c r="Q24" i="1"/>
  <c r="O24" i="1" s="1"/>
  <c r="K24" i="1" s="1"/>
  <c r="J24" i="1" s="1"/>
  <c r="E25" i="1"/>
  <c r="E27" i="1"/>
  <c r="E29" i="1"/>
  <c r="E31" i="1"/>
  <c r="E33" i="1"/>
  <c r="E35" i="1"/>
  <c r="E37" i="1"/>
  <c r="E44" i="1"/>
  <c r="K4" i="2"/>
  <c r="K21" i="2" s="1"/>
  <c r="E26" i="1"/>
  <c r="E28" i="1"/>
  <c r="E30" i="1"/>
  <c r="E34" i="1"/>
  <c r="E45" i="1"/>
  <c r="E6" i="1"/>
  <c r="E8" i="1"/>
  <c r="E10" i="1"/>
  <c r="E12" i="1"/>
  <c r="E14" i="1"/>
  <c r="E16" i="1"/>
  <c r="E18" i="1"/>
  <c r="E20" i="1"/>
  <c r="E22" i="1"/>
  <c r="E39" i="1"/>
  <c r="E50" i="1"/>
  <c r="K52" i="1" l="1"/>
  <c r="J6" i="1"/>
  <c r="J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66" authorId="0" shapeId="0" xr:uid="{00000000-0006-0000-0200-000001000000}">
      <text>
        <r>
          <rPr>
            <sz val="9"/>
            <color rgb="FF000000"/>
            <rFont val="Times"/>
            <scheme val="minor"/>
          </rPr>
          <t>======
ID#AAABIh62bp8
win10    (2024-03-05 01:02:21)
nghỉ thai sản tháng 3: he so: 3.66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kKVhh5AV2nELKFfktb+4xpldcXw=="/>
    </ext>
  </extLst>
</comments>
</file>

<file path=xl/sharedStrings.xml><?xml version="1.0" encoding="utf-8"?>
<sst xmlns="http://schemas.openxmlformats.org/spreadsheetml/2006/main" count="3906" uniqueCount="761">
  <si>
    <t>GDTXSDec</t>
  </si>
  <si>
    <t>STT</t>
  </si>
  <si>
    <t>Đơn vị</t>
  </si>
  <si>
    <t>huyện</t>
  </si>
  <si>
    <t>Vùng sâu (X)</t>
  </si>
  <si>
    <t>Hiện có năm học 2015-2016</t>
  </si>
  <si>
    <t>Tạm phân bổ năm 2015</t>
  </si>
  <si>
    <t>Tổng định mức</t>
  </si>
  <si>
    <t>Tổng đang thực hiện</t>
  </si>
  <si>
    <t>Tỉnh giao</t>
  </si>
  <si>
    <t>Ghi chú</t>
  </si>
  <si>
    <t>Theo định mức quy định của Thông tư</t>
  </si>
  <si>
    <t>Tổng hiện có</t>
  </si>
  <si>
    <t>Số lớp</t>
  </si>
  <si>
    <t>Hạng trường</t>
  </si>
  <si>
    <t>CBQL</t>
  </si>
  <si>
    <t>GV</t>
  </si>
  <si>
    <t>GV
phổ
cập</t>
  </si>
  <si>
    <t>GV Đoàn + Đội</t>
  </si>
  <si>
    <t>NV
Thư
viện</t>
  </si>
  <si>
    <t>NV thiết
bị</t>
  </si>
  <si>
    <t>NV thí nghiệm
-TH</t>
  </si>
  <si>
    <t>Văn
thư -
Thủ quỹ</t>
  </si>
  <si>
    <t>Kế
toán</t>
  </si>
  <si>
    <t>Y
tế
học đường</t>
  </si>
  <si>
    <r>
      <rPr>
        <sz val="11"/>
        <color theme="1"/>
        <rFont val="Times New Roman"/>
        <family val="1"/>
      </rPr>
      <t>Giáo vụ</t>
    </r>
    <r>
      <rPr>
        <sz val="10"/>
        <color theme="1"/>
        <rFont val="Times New Roman"/>
        <family val="1"/>
      </rPr>
      <t xml:space="preserve">
+ khác</t>
    </r>
  </si>
  <si>
    <t>Cộng</t>
  </si>
  <si>
    <r>
      <rPr>
        <sz val="11"/>
        <color theme="1"/>
        <rFont val="Times New Roman"/>
        <family val="1"/>
      </rPr>
      <t>Giáo vụ</t>
    </r>
    <r>
      <rPr>
        <sz val="10"/>
        <color theme="1"/>
        <rFont val="Times New Roman"/>
        <family val="1"/>
      </rPr>
      <t xml:space="preserve">
</t>
    </r>
    <r>
      <rPr>
        <i/>
        <sz val="9"/>
        <color theme="1"/>
        <rFont val="Times New Roman"/>
        <family val="1"/>
      </rPr>
      <t>(chỉ có trường chuyên)</t>
    </r>
  </si>
  <si>
    <t>Tổng</t>
  </si>
  <si>
    <t>THCS</t>
  </si>
  <si>
    <t>THPT</t>
  </si>
  <si>
    <t>GDTX</t>
  </si>
  <si>
    <t>X</t>
  </si>
  <si>
    <t>Trường NDT khuyết tật</t>
  </si>
  <si>
    <t>HN1</t>
  </si>
  <si>
    <t>HN2</t>
  </si>
  <si>
    <t>HN3</t>
  </si>
  <si>
    <t>LKA</t>
  </si>
  <si>
    <t>CVA</t>
  </si>
  <si>
    <t>NVK</t>
  </si>
  <si>
    <t>Hệ số</t>
  </si>
  <si>
    <t>Tổng 
cộng</t>
  </si>
  <si>
    <t>Khối</t>
  </si>
  <si>
    <t>lớp</t>
  </si>
  <si>
    <t>HS</t>
  </si>
  <si>
    <t>TL</t>
  </si>
  <si>
    <t>K.6</t>
  </si>
  <si>
    <t>Văn</t>
  </si>
  <si>
    <t>K.7</t>
  </si>
  <si>
    <t>Tiếng
Anh</t>
  </si>
  <si>
    <t>K.8</t>
  </si>
  <si>
    <t>GD
CD</t>
  </si>
  <si>
    <t>K.9</t>
  </si>
  <si>
    <t>Sử</t>
  </si>
  <si>
    <t>K.10</t>
  </si>
  <si>
    <t>Địa</t>
  </si>
  <si>
    <t>K.11</t>
  </si>
  <si>
    <t>Toán</t>
  </si>
  <si>
    <t>K.12</t>
  </si>
  <si>
    <t>Tin
học</t>
  </si>
  <si>
    <t>Lý</t>
  </si>
  <si>
    <t>KT
CN</t>
  </si>
  <si>
    <t>Hoá</t>
  </si>
  <si>
    <t>Sinh</t>
  </si>
  <si>
    <t>KT
NN</t>
  </si>
  <si>
    <t>Thể
dục</t>
  </si>
  <si>
    <t>GD
QP</t>
  </si>
  <si>
    <t>KT
PV (0.04)</t>
  </si>
  <si>
    <t>Nhạc</t>
  </si>
  <si>
    <t>Họa</t>
  </si>
  <si>
    <t>UBND HUYỆN TÂN HỒNG</t>
  </si>
  <si>
    <t>CỘNG HÒA XÃ HỘI CHỦ NGHĨA VIỆT NAM</t>
  </si>
  <si>
    <t>Độc lập - Tự do - Hạnh phúc</t>
  </si>
  <si>
    <t xml:space="preserve"> DANH SÁCH VIÊN CHỨC ĐỦ ĐIỀU KIỆN ĐỀ NGHỊ  BỔ NHIỆM VÀ XẾP LƯƠNG CHỨC DANH NGHỀ NGHIỆP</t>
  </si>
  <si>
    <t>GIÁO VIÊN TIỂU HỌC HẠNG II</t>
  </si>
  <si>
    <t>TT</t>
  </si>
  <si>
    <t>Họ và tên</t>
  </si>
  <si>
    <t>Ngày tháng năm sinh</t>
  </si>
  <si>
    <t>Chức vụ</t>
  </si>
  <si>
    <t xml:space="preserve">Trình độ chuyên môn </t>
  </si>
  <si>
    <t xml:space="preserve">Chứng chỉ bồi dưỡng theo tiêu chuẩn CDNN (ghi rõ tên chứng chỉ) </t>
  </si>
  <si>
    <t>Nam</t>
  </si>
  <si>
    <t>Nữ</t>
  </si>
  <si>
    <t>Bậc lương</t>
  </si>
  <si>
    <t>PC TNVK (%)</t>
  </si>
  <si>
    <t>Thời gian hưởng</t>
  </si>
  <si>
    <t>Thời gian xét nâng bậc lương lần sau</t>
  </si>
  <si>
    <t>Giáo viên</t>
  </si>
  <si>
    <t>ĐHSP</t>
  </si>
  <si>
    <t>Hồ Văn Thương</t>
  </si>
  <si>
    <t>Hiệu trưởng</t>
  </si>
  <si>
    <t>15 năm</t>
  </si>
  <si>
    <t>Nguyễn Hùng Dũng</t>
  </si>
  <si>
    <t>Lê Hoàng An</t>
  </si>
  <si>
    <t>17 năm</t>
  </si>
  <si>
    <t>Nguyễn Thị Huệ</t>
  </si>
  <si>
    <t>Nguyễn Đăng Minh</t>
  </si>
  <si>
    <t xml:space="preserve">Ngô Văn Dũ </t>
  </si>
  <si>
    <t>Đinh Thị Yến</t>
  </si>
  <si>
    <t>Trương Văn Lộ</t>
  </si>
  <si>
    <t>Lê Hữu Dư</t>
  </si>
  <si>
    <t>Hồ Thị Bích Hạnh</t>
  </si>
  <si>
    <t>20/07/1983</t>
  </si>
  <si>
    <t>Lê Thị Mỹ Lệ</t>
  </si>
  <si>
    <t>13 năm</t>
  </si>
  <si>
    <t>Nguyễn Thị Kim Chi</t>
  </si>
  <si>
    <t>Huỳnh Thanh Quý</t>
  </si>
  <si>
    <t>11 năm</t>
  </si>
  <si>
    <t>Trần Thị Ngọc Huyền</t>
  </si>
  <si>
    <t>PHÒNG GIÁO DỤC VÀ ĐÀO TẠO</t>
  </si>
  <si>
    <t xml:space="preserve">Nguyễn Thị Bích Dân </t>
  </si>
  <si>
    <t>Nguyễn Thị Phước  Huệ</t>
  </si>
  <si>
    <t>P.HT</t>
  </si>
  <si>
    <t>Đào Quốc Tuấn</t>
  </si>
  <si>
    <t>21/02/1980</t>
  </si>
  <si>
    <t>01/12/2020</t>
  </si>
  <si>
    <t>Phan Đức Tuấn</t>
  </si>
  <si>
    <t>15/11/1970</t>
  </si>
  <si>
    <t>01/11/2019</t>
  </si>
  <si>
    <t>Võ Thị Lan Anh</t>
  </si>
  <si>
    <t>11/02/1982</t>
  </si>
  <si>
    <t>Võ Thị Diễm Thuý</t>
  </si>
  <si>
    <t>13/05/1979</t>
  </si>
  <si>
    <t>01/12/2018</t>
  </si>
  <si>
    <t>Trịnh Thị Gọn</t>
  </si>
  <si>
    <t>01/01/1980</t>
  </si>
  <si>
    <t>Nguyễn Thị Năm</t>
  </si>
  <si>
    <t>10/10/1968</t>
  </si>
  <si>
    <t>Nguyễn Văn Cưu</t>
  </si>
  <si>
    <t>30/11/1974</t>
  </si>
  <si>
    <t>Vũ Thị Minh Huệ</t>
  </si>
  <si>
    <t>04/04/1980</t>
  </si>
  <si>
    <t>Nguyễn Thị Hồng Dung</t>
  </si>
  <si>
    <t>22/02/1979</t>
  </si>
  <si>
    <t>Phan Thị Thu Sương</t>
  </si>
  <si>
    <t>15/09/1982</t>
  </si>
  <si>
    <t>Phạm Minh Đức</t>
  </si>
  <si>
    <t>09/05/1970</t>
  </si>
  <si>
    <t>Trần Thị Thuý Nhiều</t>
  </si>
  <si>
    <t>05/05/1980</t>
  </si>
  <si>
    <t>Lý Hồng Liên</t>
  </si>
  <si>
    <t>08/12/1978</t>
  </si>
  <si>
    <t>01/10/2020</t>
  </si>
  <si>
    <t>Lê Minh Phụng</t>
  </si>
  <si>
    <t>23/02/1972</t>
  </si>
  <si>
    <t>01/02/2021</t>
  </si>
  <si>
    <t>Phạm Quốc Thái</t>
  </si>
  <si>
    <t>18/01/1983</t>
  </si>
  <si>
    <t>Trịnh Thị Bé Trúc</t>
  </si>
  <si>
    <t>24/09/1990</t>
  </si>
  <si>
    <t>9 năm</t>
  </si>
  <si>
    <t>Nguyễn Thị Thu Trang</t>
  </si>
  <si>
    <t>28/02/1985</t>
  </si>
  <si>
    <t>01/12/2021</t>
  </si>
  <si>
    <t>01/09/2022</t>
  </si>
  <si>
    <t>Nguyễn Văn Hường</t>
  </si>
  <si>
    <t>05/03/1982</t>
  </si>
  <si>
    <t>Thạc sĩ</t>
  </si>
  <si>
    <t>Cao Thị Diễm Kiều</t>
  </si>
  <si>
    <t>03/12/1981</t>
  </si>
  <si>
    <t>Đoàn Ngọc Anh</t>
  </si>
  <si>
    <t>03/11/1972</t>
  </si>
  <si>
    <t>01/10/2019</t>
  </si>
  <si>
    <t>Đặng Thị Bé Ba</t>
  </si>
  <si>
    <t>01/01/1973</t>
  </si>
  <si>
    <t>Trần Quang Lê Nguyễn</t>
  </si>
  <si>
    <t>27/04/1973</t>
  </si>
  <si>
    <t>Phạm Văn Chín</t>
  </si>
  <si>
    <t>15/06/1974</t>
  </si>
  <si>
    <t>Đặng Văn Rạng</t>
  </si>
  <si>
    <t>10/10/1973</t>
  </si>
  <si>
    <t>Nguyễn Văn Phường</t>
  </si>
  <si>
    <t>09/09/1973</t>
  </si>
  <si>
    <t>Nguyễn Văn Nhịn</t>
  </si>
  <si>
    <t>01/12/1978</t>
  </si>
  <si>
    <t>Trần Minh Mừng</t>
  </si>
  <si>
    <t>26/09/1981</t>
  </si>
  <si>
    <t>Nguyễn Quốc Hiếu</t>
  </si>
  <si>
    <t>30/10/1976</t>
  </si>
  <si>
    <t>4,65</t>
  </si>
  <si>
    <t>01/3/2020</t>
  </si>
  <si>
    <t>4,68</t>
  </si>
  <si>
    <t>01/4/2021</t>
  </si>
  <si>
    <t>Lê Hữu Phúc</t>
  </si>
  <si>
    <t>24/11/1967</t>
  </si>
  <si>
    <t>4,98</t>
  </si>
  <si>
    <t>01/11/2020</t>
  </si>
  <si>
    <t>Nguyễn Thị Thu</t>
  </si>
  <si>
    <t>10/01/1970</t>
  </si>
  <si>
    <t>01/12/2019</t>
  </si>
  <si>
    <t>5,02</t>
  </si>
  <si>
    <t>Nguyễn Thị Kim Khoa</t>
  </si>
  <si>
    <t>18/8/1982</t>
  </si>
  <si>
    <t>3,99</t>
  </si>
  <si>
    <t>01/6/2019</t>
  </si>
  <si>
    <t>4,00</t>
  </si>
  <si>
    <t>Nguyễn Thùy Vân</t>
  </si>
  <si>
    <t>30/12/1977</t>
  </si>
  <si>
    <t>01/3/2019</t>
  </si>
  <si>
    <t>Nguyễn Thị Thé</t>
  </si>
  <si>
    <t>01/01/1978</t>
  </si>
  <si>
    <t>Trần Thị Thúy Loan</t>
  </si>
  <si>
    <t>26/3/1980</t>
  </si>
  <si>
    <t>4,32</t>
  </si>
  <si>
    <t>01/9/2020</t>
  </si>
  <si>
    <t>4,34</t>
  </si>
  <si>
    <t>Võ Thị Thu Ngân</t>
  </si>
  <si>
    <t>18/11/1982</t>
  </si>
  <si>
    <t>Nguyễn Thị Phước</t>
  </si>
  <si>
    <t>20/10/1969</t>
  </si>
  <si>
    <t>01/6/2020</t>
  </si>
  <si>
    <t>Trương Quang Tấn</t>
  </si>
  <si>
    <t>08/8/1968</t>
  </si>
  <si>
    <t>01/7/2019</t>
  </si>
  <si>
    <t>Nguyễn Văn Hải</t>
  </si>
  <si>
    <t>01/4/2020</t>
  </si>
  <si>
    <t>Huỳnh Văn Ngoan</t>
  </si>
  <si>
    <t>15/6/1970</t>
  </si>
  <si>
    <t>01/8/2018</t>
  </si>
  <si>
    <t>Trần Thúy Phượng</t>
  </si>
  <si>
    <t>01/8/1976</t>
  </si>
  <si>
    <t>01/9/2019</t>
  </si>
  <si>
    <t xml:space="preserve">Nguyễn Thị Mộng Tuyền </t>
  </si>
  <si>
    <t>3,66</t>
  </si>
  <si>
    <t>01/7/2021</t>
  </si>
  <si>
    <t>Nguyễn Thị Lý</t>
  </si>
  <si>
    <t>Kiều Hồng Diễm</t>
  </si>
  <si>
    <t>24/01/1973</t>
  </si>
  <si>
    <t>Nguyễn Văn Em</t>
  </si>
  <si>
    <t>22/6/1982</t>
  </si>
  <si>
    <t>Phạm Nho</t>
  </si>
  <si>
    <t>30/11/1973</t>
  </si>
  <si>
    <t>Lý Thị Lắm</t>
  </si>
  <si>
    <t>Trần Văn Lai</t>
  </si>
  <si>
    <t>25/10/1968</t>
  </si>
  <si>
    <t>Bùi Văn Đức</t>
  </si>
  <si>
    <t>29/9/1969</t>
  </si>
  <si>
    <t>Bùi Văn Béo</t>
  </si>
  <si>
    <t>01/01/1967</t>
  </si>
  <si>
    <t>Trần Hữu Tuyền</t>
  </si>
  <si>
    <t>.04/07/1969</t>
  </si>
  <si>
    <t>14 năm</t>
  </si>
  <si>
    <t xml:space="preserve">Trương Thị Diễm </t>
  </si>
  <si>
    <t>15/11/1973</t>
  </si>
  <si>
    <t>16 năm</t>
  </si>
  <si>
    <t>01/12/2022</t>
  </si>
  <si>
    <t xml:space="preserve">Phạm Hồng Thái </t>
  </si>
  <si>
    <t>05/04/1973</t>
  </si>
  <si>
    <t>18 năm</t>
  </si>
  <si>
    <t>Lâm Văn Đen</t>
  </si>
  <si>
    <t>20/07/1973</t>
  </si>
  <si>
    <t>Nguyễn Văn Nhạn</t>
  </si>
  <si>
    <t>15/9/1971</t>
  </si>
  <si>
    <t>01/12/2023</t>
  </si>
  <si>
    <t>Phan Thị Thảo</t>
  </si>
  <si>
    <t>Nguyễn Văn Ngoan</t>
  </si>
  <si>
    <t>Nguyễn Minh Nhựt</t>
  </si>
  <si>
    <t>19 năm</t>
  </si>
  <si>
    <t>Tăng Văn Hiền</t>
  </si>
  <si>
    <t>01/9/2021</t>
  </si>
  <si>
    <t>Phan Thị Xuyên Phương</t>
  </si>
  <si>
    <t>23/09/1979</t>
  </si>
  <si>
    <t>Trần Thị Kiều Thu</t>
  </si>
  <si>
    <t>04/04/1985</t>
  </si>
  <si>
    <t>Ngô Minh Trí</t>
  </si>
  <si>
    <t>01/01/1987</t>
  </si>
  <si>
    <t>Đặng Thị Luyến</t>
  </si>
  <si>
    <t>27/02/1987</t>
  </si>
  <si>
    <t>Đặng Thị Hồng Quí</t>
  </si>
  <si>
    <t>11/02/1991</t>
  </si>
  <si>
    <t>10 năm</t>
  </si>
  <si>
    <t>Trần Tấn Dương</t>
  </si>
  <si>
    <t>22/7/1989</t>
  </si>
  <si>
    <t>(Kèm theo Phương án số           /PA-PGDĐT ngày       tháng 3 năm 2024 của Phòng Giáo dục và Đào tạo)</t>
  </si>
  <si>
    <t>Bùi Thị Thao</t>
  </si>
  <si>
    <t xml:space="preserve">Lâm Thành Trí </t>
  </si>
  <si>
    <t>Lê Thị Kim Phoa</t>
  </si>
  <si>
    <t xml:space="preserve">Lê Thị Thanh Thương </t>
  </si>
  <si>
    <t>20//05/1986</t>
  </si>
  <si>
    <t>01/01/2024</t>
  </si>
  <si>
    <t>Hồ Văn Tường</t>
  </si>
  <si>
    <t>Nguyễn Xuân Minh</t>
  </si>
  <si>
    <t xml:space="preserve">Bùi Nhật Thiên Cương </t>
  </si>
  <si>
    <t xml:space="preserve">Giáo viên </t>
  </si>
  <si>
    <t>Kim Trần Phương Minh</t>
  </si>
  <si>
    <t>Ngô Thị Thùy Trang</t>
  </si>
  <si>
    <t>01/02/2022</t>
  </si>
  <si>
    <t>Lê Tuyết Hạnh</t>
  </si>
  <si>
    <t>Nguyễn Thị Lan</t>
  </si>
  <si>
    <t>Võ Văn Tân</t>
  </si>
  <si>
    <t>01/01/1977</t>
  </si>
  <si>
    <t>Đào Thị Ánh Ngọc</t>
  </si>
  <si>
    <t>17/10/1989</t>
  </si>
  <si>
    <t>Lê Văn Đức</t>
  </si>
  <si>
    <t xml:space="preserve">Hoàng Thị Ngọc Hoa </t>
  </si>
  <si>
    <t>18/08/1978</t>
  </si>
  <si>
    <t>Đỗ Bảo Quyền</t>
  </si>
  <si>
    <t xml:space="preserve">Phạm Văn Tráng </t>
  </si>
  <si>
    <t>09/08/1965</t>
  </si>
  <si>
    <t>Trần Thanh Dũng</t>
  </si>
  <si>
    <t>01/11/2021</t>
  </si>
  <si>
    <t>Trương Văn Thoại</t>
  </si>
  <si>
    <t>Nguyễn Thị Phương Liên</t>
  </si>
  <si>
    <t>Nguyễn Công Minh</t>
  </si>
  <si>
    <t>Nguyễn Thị Bé Hiền</t>
  </si>
  <si>
    <t>Phạm Thanh Hùng</t>
  </si>
  <si>
    <t>Đinh Văn Tươi</t>
  </si>
  <si>
    <t>Nguyễn Thanh  Sơn</t>
  </si>
  <si>
    <t>Thái Mai Khanh</t>
  </si>
  <si>
    <t>Nguyễn Đức Một</t>
  </si>
  <si>
    <t>Trần Văn Sơn</t>
  </si>
  <si>
    <t>Nguyễn Trọng Đức</t>
  </si>
  <si>
    <t>Huỳnh Ánh Huỳnh</t>
  </si>
  <si>
    <t>Đặng Hoàng Vinh</t>
  </si>
  <si>
    <t>Nguyễn Phước Hùng</t>
  </si>
  <si>
    <t>Lê  Thị Dung</t>
  </si>
  <si>
    <t>Huỳnh Minh Tâm</t>
  </si>
  <si>
    <t>Phạm Ngọc Long</t>
  </si>
  <si>
    <t>Lê Thị Sơn Thủy</t>
  </si>
  <si>
    <t>Nguyễn Văn Kỳ</t>
  </si>
  <si>
    <t>Phạm Thị Lệ Chi</t>
  </si>
  <si>
    <t>Nguyễn Văn Quan</t>
  </si>
  <si>
    <t>Nguyễn Văn Buôl</t>
  </si>
  <si>
    <t>Trần Thanh Hồng</t>
  </si>
  <si>
    <t>Cao Thị Kim Cúc</t>
  </si>
  <si>
    <t>Nguyễn Văn Điền</t>
  </si>
  <si>
    <t>Thái Phương Khanh</t>
  </si>
  <si>
    <t>Nguyễn Ngọc Thảo</t>
  </si>
  <si>
    <t>Võ Thị Như Nguyệt</t>
  </si>
  <si>
    <t>Lương Thị Kiều</t>
  </si>
  <si>
    <t>Nguyễn Thị Thúy Vân</t>
  </si>
  <si>
    <t>Trần Thế Bảo</t>
  </si>
  <si>
    <t>Nguyễn Thị Phượng Loan</t>
  </si>
  <si>
    <t>Nguyễn Phú Thắng</t>
  </si>
  <si>
    <t>Đặng Thị Hồng Nhung</t>
  </si>
  <si>
    <t>Nguyễn Thị Thu Hà</t>
  </si>
  <si>
    <t>Trần Thị Ngọc Hà</t>
  </si>
  <si>
    <t>Nguyễn Thị Ngọc  Sương</t>
  </si>
  <si>
    <t>Nguyễn Thị Hồng Thắm</t>
  </si>
  <si>
    <t>Phạm Văn Sữa</t>
  </si>
  <si>
    <t>Lê Văn Tươi</t>
  </si>
  <si>
    <t>Nguyễn Thanh Hùng</t>
  </si>
  <si>
    <t>Phạm Thành Kiệt</t>
  </si>
  <si>
    <t>Lương Chí Tân</t>
  </si>
  <si>
    <t>15/02/1974</t>
  </si>
  <si>
    <t>Nguyễn Văn Nơi</t>
  </si>
  <si>
    <t>10/06/1969</t>
  </si>
  <si>
    <t>Lê Thị Mỹ Linh</t>
  </si>
  <si>
    <t>18/05/1976</t>
  </si>
  <si>
    <t>Huỳnh Ba</t>
  </si>
  <si>
    <t>12/11/1971</t>
  </si>
  <si>
    <t>01/11/2023</t>
  </si>
  <si>
    <t>Lê Phước Lợi</t>
  </si>
  <si>
    <t>12/02/1968</t>
  </si>
  <si>
    <t>Đào Thị Ngọc Tuyết</t>
  </si>
  <si>
    <t>20/11/1984</t>
  </si>
  <si>
    <t>Phạm Quốc Hưng</t>
  </si>
  <si>
    <t>19/5/1985</t>
  </si>
  <si>
    <t>Hà Minh Phụng</t>
  </si>
  <si>
    <t>10/08/1978</t>
  </si>
  <si>
    <t>Phạm Văn Danh</t>
  </si>
  <si>
    <t>23/06/1968</t>
  </si>
  <si>
    <t>Nguyễn Văn Hoàng</t>
  </si>
  <si>
    <t>22/05/1971</t>
  </si>
  <si>
    <t>01/01/2021</t>
  </si>
  <si>
    <t>Nguyễn Văn Lợi</t>
  </si>
  <si>
    <t>15/01/1971</t>
  </si>
  <si>
    <t>Nguyễn Hữu Phi</t>
  </si>
  <si>
    <t>Lê Văn Quí</t>
  </si>
  <si>
    <t>01/6/2023</t>
  </si>
  <si>
    <t>Đào Văn Hiếu</t>
  </si>
  <si>
    <t>Lưu Thị Cẩm Lệ</t>
  </si>
  <si>
    <t>Nguyễn Văn Khuyên</t>
  </si>
  <si>
    <t>Nguyễn Thị Kim Phượng</t>
  </si>
  <si>
    <t>Hồ Đình Chung</t>
  </si>
  <si>
    <t>Lê Thị Thúy Hiền</t>
  </si>
  <si>
    <t>Hồ Thị Lệ</t>
  </si>
  <si>
    <t>Nguyễn Thị Kim Loan</t>
  </si>
  <si>
    <t>Đỗ Thị Minh Đức</t>
  </si>
  <si>
    <t>Bùi Hoàng Nhít</t>
  </si>
  <si>
    <t>Đỗ Xuân Hòa</t>
  </si>
  <si>
    <t>Nguyễn Thanh Mãnh</t>
  </si>
  <si>
    <t>Nguyễn Trường Giang</t>
  </si>
  <si>
    <t>Tô Thị Nhanh</t>
  </si>
  <si>
    <t>Lê Hồng Ngọc</t>
  </si>
  <si>
    <t>Lê Ngọc Bích</t>
  </si>
  <si>
    <t>Nguyễn Thị Ngọc Nữ</t>
  </si>
  <si>
    <t>Phạm Thị Lệ</t>
  </si>
  <si>
    <t>Võ Văn Mứt</t>
  </si>
  <si>
    <t>Huỳnh Văn Ngoãn</t>
  </si>
  <si>
    <t>Lâm Văn Mởn</t>
  </si>
  <si>
    <t>Lâm Thanh Trúc</t>
  </si>
  <si>
    <t>Nguyễn Văn Tiếng</t>
  </si>
  <si>
    <t>Bùi Tấn Nam</t>
  </si>
  <si>
    <t>Nguyễn Thị Thảo</t>
  </si>
  <si>
    <t>Trần Thị Lệ Thu</t>
  </si>
  <si>
    <t>Trần Thị Bích Liên</t>
  </si>
  <si>
    <t>Hồ Anh Tuấn</t>
  </si>
  <si>
    <t>Nguyễn Văn Phúc</t>
  </si>
  <si>
    <t>Nguyễn Kim Phượng</t>
  </si>
  <si>
    <t>Trần Châu Văn</t>
  </si>
  <si>
    <t>Dương Văn Tài</t>
  </si>
  <si>
    <t>Phan Văn Ở</t>
  </si>
  <si>
    <t>Lê Thị Thanh Thanh</t>
  </si>
  <si>
    <t>24/04/1980</t>
  </si>
  <si>
    <t>Nguyễn Thanh Hòa</t>
  </si>
  <si>
    <t>24/09/1975</t>
  </si>
  <si>
    <t>Nguyễn Ngọc Thuỷ</t>
  </si>
  <si>
    <t>Lê Công Khanh</t>
  </si>
  <si>
    <t>22/09/1975</t>
  </si>
  <si>
    <t>Nguyễn Thành Trí</t>
  </si>
  <si>
    <t>18/11/1978</t>
  </si>
  <si>
    <t>Lê Văn Đòn</t>
  </si>
  <si>
    <t>Giaó viên</t>
  </si>
  <si>
    <t>Trần Bảo Toàn</t>
  </si>
  <si>
    <t>Nguyễn Minh Tuấn</t>
  </si>
  <si>
    <t>Đoàn Văn Thanh Mộng</t>
  </si>
  <si>
    <t>26/11/1976</t>
  </si>
  <si>
    <t>Trần Mạnh Hùng</t>
  </si>
  <si>
    <t>28/08/1979</t>
  </si>
  <si>
    <t>Nguyễn Thị Tâm</t>
  </si>
  <si>
    <t>16/02/1974</t>
  </si>
  <si>
    <t>Đặng Thị Hồng Kiều</t>
  </si>
  <si>
    <t>09/05/1979</t>
  </si>
  <si>
    <t>Võ Ngọc Loan</t>
  </si>
  <si>
    <t>12/03/1979</t>
  </si>
  <si>
    <t>Phạm Văn Tiếp</t>
  </si>
  <si>
    <t>30/07/1975</t>
  </si>
  <si>
    <t>Đỗ Đăng Đông</t>
  </si>
  <si>
    <t>Phạm Thị Thu Trang</t>
  </si>
  <si>
    <t>29/01/1980</t>
  </si>
  <si>
    <t>Nguyễn Hoàng Sĩ</t>
  </si>
  <si>
    <t>01/01/1974</t>
  </si>
  <si>
    <t>Nguyễn Thị Hải</t>
  </si>
  <si>
    <t>16/06/1974</t>
  </si>
  <si>
    <t>Trần Phước Cưởng</t>
  </si>
  <si>
    <t>25/12/1977</t>
  </si>
  <si>
    <t>Phạm Thị Mỹ Hạnh</t>
  </si>
  <si>
    <t>Nguyễn Thanh Trang</t>
  </si>
  <si>
    <t>Nguyễn Thị Tươi</t>
  </si>
  <si>
    <t>18/01/1976</t>
  </si>
  <si>
    <t>29/11/1970</t>
  </si>
  <si>
    <t>Trần Thanh Vũ</t>
  </si>
  <si>
    <t>01/01/1975</t>
  </si>
  <si>
    <t>Phạm Anh Tuấn</t>
  </si>
  <si>
    <t>26/10/1967</t>
  </si>
  <si>
    <t>Lương Thị Hải Châu</t>
  </si>
  <si>
    <t>05/10/1979</t>
  </si>
  <si>
    <t>Đỗ Văn Bàng</t>
  </si>
  <si>
    <t>10/11/1973</t>
  </si>
  <si>
    <t>Bùi Ngọc Tuấn</t>
  </si>
  <si>
    <t>26/7/1979</t>
  </si>
  <si>
    <t>Nguyễn Văn Hùng</t>
  </si>
  <si>
    <t>27/11/1969</t>
  </si>
  <si>
    <t>01/01/2020</t>
  </si>
  <si>
    <t>Lê Kim Phượng</t>
  </si>
  <si>
    <t>06/02/1973</t>
  </si>
  <si>
    <t>01/02/2019</t>
  </si>
  <si>
    <t>Trương Minh Phụng</t>
  </si>
  <si>
    <t>20/7/1977</t>
  </si>
  <si>
    <t>01/11/2018</t>
  </si>
  <si>
    <t>Võ Thị Hạnh</t>
  </si>
  <si>
    <t>26/11/1978</t>
  </si>
  <si>
    <t>Trần Tiến Cường</t>
  </si>
  <si>
    <t>16/5/1972</t>
  </si>
  <si>
    <t>12 năm</t>
  </si>
  <si>
    <t>01/7/2020</t>
  </si>
  <si>
    <t>Nguyễn Thiện Nhân</t>
  </si>
  <si>
    <t>20/3/1973</t>
  </si>
  <si>
    <t>Lê Văn Hồng</t>
  </si>
  <si>
    <t>15/12/1979</t>
  </si>
  <si>
    <t>Trần Thị Thúy Vân</t>
  </si>
  <si>
    <t>27/7/1981</t>
  </si>
  <si>
    <t>01/8/2020</t>
  </si>
  <si>
    <t>Lê Thị Ngọc Huệ</t>
  </si>
  <si>
    <t>14/7/1979</t>
  </si>
  <si>
    <t>01/9/2018</t>
  </si>
  <si>
    <t>Phan Đức Đông</t>
  </si>
  <si>
    <t>10/10/1970</t>
  </si>
  <si>
    <t>Nguyễn Thanh Phương</t>
  </si>
  <si>
    <t>27/12/1969</t>
  </si>
  <si>
    <t>01/02/2020</t>
  </si>
  <si>
    <t>Nguyễn Thị Thu Thủy</t>
  </si>
  <si>
    <t>01/9/1973</t>
  </si>
  <si>
    <t>01/5/2018</t>
  </si>
  <si>
    <t>Nguyễn Văn Nhanh</t>
  </si>
  <si>
    <t>01/01/1976</t>
  </si>
  <si>
    <t>Nguyễn Thị Ngọc Châu</t>
  </si>
  <si>
    <t>16/6/1976</t>
  </si>
  <si>
    <t>Trương Văn Thanh</t>
  </si>
  <si>
    <t>12/11/1967</t>
  </si>
  <si>
    <t>Nguyễn Khắc Đảm</t>
  </si>
  <si>
    <t>10/11/1974</t>
  </si>
  <si>
    <t>Trần Minh Quang</t>
  </si>
  <si>
    <t>25/5/1971</t>
  </si>
  <si>
    <t>Huỳnh Thuý Nga</t>
  </si>
  <si>
    <t>01/01/1971</t>
  </si>
  <si>
    <t>Nguyễn Thị Tuyết</t>
  </si>
  <si>
    <t>18/8/1971</t>
  </si>
  <si>
    <t>Huỳnh Văn Phong</t>
  </si>
  <si>
    <t>25/8/1972</t>
  </si>
  <si>
    <t>Lê Bá Vin</t>
  </si>
  <si>
    <t>20/6/1968</t>
  </si>
  <si>
    <t>Nguyễn Ngọc Thuý</t>
  </si>
  <si>
    <t>18/4/1978</t>
  </si>
  <si>
    <t>Lâm Văn Hoàng</t>
  </si>
  <si>
    <t>18/5/1975</t>
  </si>
  <si>
    <t>Lê Văn Châu</t>
  </si>
  <si>
    <t>22/2/1974</t>
  </si>
  <si>
    <t>Huỳnh Thị Như Thuỷ</t>
  </si>
  <si>
    <t>Đoàn Văn Long</t>
  </si>
  <si>
    <t>Huỳnh Thị Kim Chung</t>
  </si>
  <si>
    <t>Phạm Trường Sơn</t>
  </si>
  <si>
    <t>10/9/1981</t>
  </si>
  <si>
    <t>Đỗ Thị Như Yên</t>
  </si>
  <si>
    <t>22/9/1980</t>
  </si>
  <si>
    <t>Trần Thị Tuyết Nhung</t>
  </si>
  <si>
    <t>24/2/1980</t>
  </si>
  <si>
    <t>Nguyễn Thị Mỹ</t>
  </si>
  <si>
    <t>01/9/1980</t>
  </si>
  <si>
    <t>Giáo viên</t>
  </si>
  <si>
    <t>Trần Ngọc Tuấn</t>
  </si>
  <si>
    <t>14/01/1981</t>
  </si>
  <si>
    <t>Trần Thị Hoàng Yến</t>
  </si>
  <si>
    <t>04/6/1985</t>
  </si>
  <si>
    <t>Đặng Văn Quang</t>
  </si>
  <si>
    <t>02/09/1971</t>
  </si>
  <si>
    <t>Huỳnh Hữu Đức</t>
  </si>
  <si>
    <t>16/08/1981</t>
  </si>
  <si>
    <t>01/5/2019</t>
  </si>
  <si>
    <t>Lê Thị Diễm Trang</t>
  </si>
  <si>
    <t>10/03/1978</t>
  </si>
  <si>
    <t>Đặng Văn Đon</t>
  </si>
  <si>
    <t>22/12/1975</t>
  </si>
  <si>
    <t>Nguyễn Quốc Mẫn</t>
  </si>
  <si>
    <t>Lư Nguyễn Mai Thảo</t>
  </si>
  <si>
    <t>18/04/1971</t>
  </si>
  <si>
    <t>Đỗ Văn Ngọc</t>
  </si>
  <si>
    <t>23/06/1978</t>
  </si>
  <si>
    <t>Hồ Thị Lan Hoa</t>
  </si>
  <si>
    <t>10/12/1968</t>
  </si>
  <si>
    <t>Phan Tuấn Phong</t>
  </si>
  <si>
    <t>16 /09/1976</t>
  </si>
  <si>
    <t>Trịnh Thị Hà</t>
  </si>
  <si>
    <t>01/10/1978</t>
  </si>
  <si>
    <t>Nguyễn Chí Tâm</t>
  </si>
  <si>
    <t>24/03/1985</t>
  </si>
  <si>
    <t>Trần Thị Thúy Liễu</t>
  </si>
  <si>
    <t>06/05/1985</t>
  </si>
  <si>
    <t>Lý Thị Ken</t>
  </si>
  <si>
    <t>01/01/1990</t>
  </si>
  <si>
    <t>Trần Thị Trang</t>
  </si>
  <si>
    <t>16/02/1990</t>
  </si>
  <si>
    <t>01/11/2022</t>
  </si>
  <si>
    <t>Lê Văn Nông</t>
  </si>
  <si>
    <t>Nguyễn Phước Sang</t>
  </si>
  <si>
    <t>15/10/1976</t>
  </si>
  <si>
    <t>Nguyễn Văn Tâm</t>
  </si>
  <si>
    <t>Nguyễn Văn Nhủ</t>
  </si>
  <si>
    <t>Lê Khắc Lợi</t>
  </si>
  <si>
    <t>Lê Văn Minh</t>
  </si>
  <si>
    <t>Huỳnh Ngọc Liền</t>
  </si>
  <si>
    <t>30/10/1970</t>
  </si>
  <si>
    <t>Lê Văn Đủ</t>
  </si>
  <si>
    <t>29/12/1971</t>
  </si>
  <si>
    <t>Trương Thị Kim Thu</t>
  </si>
  <si>
    <t>23/10/1973</t>
  </si>
  <si>
    <t>Lăng Thoại Như</t>
  </si>
  <si>
    <t>27/8/1973</t>
  </si>
  <si>
    <t>Nguyễn Thị Yến Xuân</t>
  </si>
  <si>
    <t>15/5/1970</t>
  </si>
  <si>
    <t>Bùi Thị Kim Yến</t>
  </si>
  <si>
    <t>28/8/1974</t>
  </si>
  <si>
    <t>Phạm Thị Nga</t>
  </si>
  <si>
    <t>Lưu Tấn Phát</t>
  </si>
  <si>
    <t>29/12/1974</t>
  </si>
  <si>
    <t>Nguyễn Văn Bình</t>
  </si>
  <si>
    <t>Nguyễn Diệu Tâm</t>
  </si>
  <si>
    <t>Lê Thị Thạnh</t>
  </si>
  <si>
    <t>25/8/1978</t>
  </si>
  <si>
    <t>Võ Thị Mỹ Ly</t>
  </si>
  <si>
    <t>25/8/1982</t>
  </si>
  <si>
    <t>Bùi Thị Thu Thương</t>
  </si>
  <si>
    <t>15/11/1981</t>
  </si>
  <si>
    <t>Lê Tấn Công</t>
  </si>
  <si>
    <t>Lê Thị Kim Oanh</t>
  </si>
  <si>
    <t>20/12/1982</t>
  </si>
  <si>
    <t>Trương Thị Hương</t>
  </si>
  <si>
    <t>13/03/1981</t>
  </si>
  <si>
    <t>Tống Văn Tháp Giang</t>
  </si>
  <si>
    <t>Trần Quốc Đại</t>
  </si>
  <si>
    <t>Nguyễn Thị Phượng</t>
  </si>
  <si>
    <t>20/10/1973</t>
  </si>
  <si>
    <t>Lê Nguyên Bổn</t>
  </si>
  <si>
    <t>15/5/1983</t>
  </si>
  <si>
    <t>Chế Văn Phương</t>
  </si>
  <si>
    <t>Phạm Thế Hà</t>
  </si>
  <si>
    <t>05/10/1970</t>
  </si>
  <si>
    <t>01/10/2018</t>
  </si>
  <si>
    <t>Trương Văn Thuận</t>
  </si>
  <si>
    <t>Tăng Hoài Vũ</t>
  </si>
  <si>
    <t>21/11/1974</t>
  </si>
  <si>
    <t>Trần Văn Dương</t>
  </si>
  <si>
    <t>05/05/1976</t>
  </si>
  <si>
    <t>Lê Văn Mãi</t>
  </si>
  <si>
    <t>Võ Văn Cò</t>
  </si>
  <si>
    <t>01/01/1985</t>
  </si>
  <si>
    <t>Huỳnh Thanh Sang</t>
  </si>
  <si>
    <t>05/01/1979</t>
  </si>
  <si>
    <t>Nguyễn Thị Ngọc Hương</t>
  </si>
  <si>
    <t>24/11/1977</t>
  </si>
  <si>
    <t>Lê Nhật Thanh</t>
  </si>
  <si>
    <t>29/02/1980</t>
  </si>
  <si>
    <t>Nguyễn Công Mãi</t>
  </si>
  <si>
    <t>01/01/1983</t>
  </si>
  <si>
    <t>Huỳnh Bảo Hòa</t>
  </si>
  <si>
    <t>10/11/1988</t>
  </si>
  <si>
    <t>01/06/2021</t>
  </si>
  <si>
    <t>Phạm Thị Bé</t>
  </si>
  <si>
    <t>23/10/1986</t>
  </si>
  <si>
    <t>Nguyễn Văn Cơ</t>
  </si>
  <si>
    <t>25/02/1964</t>
  </si>
  <si>
    <t>01/7/2023</t>
  </si>
  <si>
    <t>Nguyễn Văn Hương</t>
  </si>
  <si>
    <t>24/9/1969</t>
  </si>
  <si>
    <t>Nguyễn Văn Yên</t>
  </si>
  <si>
    <t>04/4/1969</t>
  </si>
  <si>
    <t>Nguyễn Thị Dung</t>
  </si>
  <si>
    <t>Tống Thị Bến</t>
  </si>
  <si>
    <t>Lê Thị Thanh Nga</t>
  </si>
  <si>
    <t>10/4/1977</t>
  </si>
  <si>
    <t>Tạ Minh Hùng</t>
  </si>
  <si>
    <t>Lê Thị Để</t>
  </si>
  <si>
    <t>Tạ Thị Minh Kiều</t>
  </si>
  <si>
    <t>21/01/1982</t>
  </si>
  <si>
    <t>Huỳnh Văn Thảo</t>
  </si>
  <si>
    <t>18/12/1976</t>
  </si>
  <si>
    <t>01/3/2022</t>
  </si>
  <si>
    <t>Phạm Văn Bình</t>
  </si>
  <si>
    <t>Nguyễn Ngọc Dược</t>
  </si>
  <si>
    <t>22/4/1970</t>
  </si>
  <si>
    <t>Nguyễn Đình Tư</t>
  </si>
  <si>
    <t>Hà Thị Kim Anh</t>
  </si>
  <si>
    <t>Hà Quang Dũng</t>
  </si>
  <si>
    <t>01/01/1970</t>
  </si>
  <si>
    <t>Nguyễn Thành Viên</t>
  </si>
  <si>
    <t>Lê Văn Hoá</t>
  </si>
  <si>
    <t>18/11/1974</t>
  </si>
  <si>
    <t>Huỳnh Quốc Khanh</t>
  </si>
  <si>
    <t>04/02/1982</t>
  </si>
  <si>
    <t>Nguyễn Công Lập</t>
  </si>
  <si>
    <t>01/01/1968</t>
  </si>
  <si>
    <t>Nguyễn Hoài Trung</t>
  </si>
  <si>
    <t>17/7/1974</t>
  </si>
  <si>
    <t>01/9/2023</t>
  </si>
  <si>
    <t>Tô Thúy Hằng</t>
  </si>
  <si>
    <t>21/02/1977</t>
  </si>
  <si>
    <t>Lê Hoàng Dũng</t>
  </si>
  <si>
    <t>25/12/1970</t>
  </si>
  <si>
    <t>Hà Hữu Thông</t>
  </si>
  <si>
    <t>08/02/1983</t>
  </si>
  <si>
    <t>Trần Tấn Phước</t>
  </si>
  <si>
    <t>06/04/1970</t>
  </si>
  <si>
    <t>Hiệu Trưởng</t>
  </si>
  <si>
    <t>Nguyễn Văn Tuấn</t>
  </si>
  <si>
    <t>Võ Thanh Hải</t>
  </si>
  <si>
    <t>Huỳnh Như Thạch</t>
  </si>
  <si>
    <t>21/07/1970</t>
  </si>
  <si>
    <t>Nguyễn Hoàng Minh</t>
  </si>
  <si>
    <t>15/12/1970</t>
  </si>
  <si>
    <t>Nguyễn Thị Cẩm Hằng</t>
  </si>
  <si>
    <t>01/09/1968</t>
  </si>
  <si>
    <t>Nguyễn Thế Tạo</t>
  </si>
  <si>
    <t>20/04/1973</t>
  </si>
  <si>
    <t>Bùi Quang Vinh</t>
  </si>
  <si>
    <t>12/12/1969</t>
  </si>
  <si>
    <t>Trần Thị Kim Quang</t>
  </si>
  <si>
    <t>Nguyễn Văn Lên</t>
  </si>
  <si>
    <t>07/04/1979</t>
  </si>
  <si>
    <t>Lê Thị Thúy Hằng</t>
  </si>
  <si>
    <t>29/09/1979</t>
  </si>
  <si>
    <t>Tiêu Thị Bạch Lê</t>
  </si>
  <si>
    <t>25/02/1986</t>
  </si>
  <si>
    <t>Đặng Công Lý</t>
  </si>
  <si>
    <t>02/08/1981</t>
  </si>
  <si>
    <t>Lê Văn Thuận</t>
  </si>
  <si>
    <t>24/09/1971</t>
  </si>
  <si>
    <t>01/01/2019</t>
  </si>
  <si>
    <t>Đoàn Văn Hải</t>
  </si>
  <si>
    <t>05/07/1972</t>
  </si>
  <si>
    <t>Lê Thị Thanh Tuyền</t>
  </si>
  <si>
    <t>06/12/1987</t>
  </si>
  <si>
    <t>Bùi Quang Ẩn</t>
  </si>
  <si>
    <t>07/04/1990</t>
  </si>
  <si>
    <t>Hạng</t>
  </si>
  <si>
    <t>Mã số</t>
  </si>
  <si>
    <t>V.07.03.07</t>
  </si>
  <si>
    <t>II</t>
  </si>
  <si>
    <t>Chức danh nghề nghiệp bậc, hệ số lương hiện giữ</t>
  </si>
  <si>
    <t>Đề nghị bổ nhiệm, xếp lương chức danh nghề nghiệp mới (hạng II, V.07.03.28)</t>
  </si>
  <si>
    <t>Tổng thời gian giữ hạng (sau tập sự)</t>
  </si>
  <si>
    <t>TH hạng II</t>
  </si>
  <si>
    <t>TH Dinh Bà</t>
  </si>
  <si>
    <t>TH Bình Phú</t>
  </si>
  <si>
    <t>TH Nguyễn Huệ</t>
  </si>
  <si>
    <t>TH Tân Phước</t>
  </si>
  <si>
    <t>TH Giồng Găng</t>
  </si>
  <si>
    <t>TH Thông Bình 2</t>
  </si>
  <si>
    <t>TH Thông Bình 1</t>
  </si>
  <si>
    <t>TH-THCS Cả Găng</t>
  </si>
  <si>
    <t>TH Tân Công Chí 2</t>
  </si>
  <si>
    <t>TH Tân Thành A2</t>
  </si>
  <si>
    <t>TH-THCS Thống Nhất</t>
  </si>
  <si>
    <t>TH An Phước</t>
  </si>
  <si>
    <t>TH Tân Thành B2</t>
  </si>
  <si>
    <t>TH Tân Thành B1</t>
  </si>
  <si>
    <t>TH Tân Công Chí 1</t>
  </si>
  <si>
    <t>TH Trần Phú</t>
  </si>
  <si>
    <t>TH Tân Hộ Cơ 2</t>
  </si>
  <si>
    <t>TH Tân Hộ Cơ 1</t>
  </si>
  <si>
    <t>TH Tân Thành A1</t>
  </si>
  <si>
    <t>THCS hạng II</t>
  </si>
  <si>
    <t>01/9/2022</t>
  </si>
  <si>
    <t>01/5/2022</t>
  </si>
  <si>
    <t>01/3/2021</t>
  </si>
  <si>
    <t>01/6/2021</t>
  </si>
  <si>
    <t>20 năm</t>
  </si>
  <si>
    <t>01/5/2021</t>
  </si>
  <si>
    <t>01/4/2019</t>
  </si>
  <si>
    <t>01/5/2020</t>
  </si>
  <si>
    <t>01/6/2018</t>
  </si>
  <si>
    <t>01/8/2019</t>
  </si>
  <si>
    <t>CV</t>
  </si>
  <si>
    <t>01,003</t>
  </si>
  <si>
    <t>21 năm</t>
  </si>
  <si>
    <t>01/7/2022</t>
  </si>
  <si>
    <t>01/7/2018</t>
  </si>
  <si>
    <t>27 năm</t>
  </si>
  <si>
    <t>28 năm</t>
  </si>
  <si>
    <t>24 năm</t>
  </si>
  <si>
    <t>25 năm</t>
  </si>
  <si>
    <t xml:space="preserve"> 21 năm</t>
  </si>
  <si>
    <t>GV tiểu học</t>
  </si>
  <si>
    <t>01.003</t>
  </si>
  <si>
    <t>Nguyễn Quốc Việt</t>
  </si>
  <si>
    <t>22 năm</t>
  </si>
  <si>
    <t>30 năm</t>
  </si>
  <si>
    <t>01/3/2023</t>
  </si>
  <si>
    <t>Nguyễn Thị Bích Duyên</t>
  </si>
  <si>
    <t>1/6/2019</t>
  </si>
  <si>
    <t>01/08/2020</t>
  </si>
  <si>
    <t>23 năm</t>
  </si>
  <si>
    <t>01/10/2021</t>
  </si>
  <si>
    <t>01/7/2027</t>
  </si>
  <si>
    <t>01/8/2021</t>
  </si>
  <si>
    <t xml:space="preserve"> </t>
  </si>
  <si>
    <t>V.07.04.11</t>
  </si>
  <si>
    <t>01/8/2022</t>
  </si>
  <si>
    <t>01/01/2023</t>
  </si>
  <si>
    <t>01/01/2022</t>
  </si>
  <si>
    <t>01/5/2023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</si>
</sst>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0"/>
    <numFmt numFmtId="166" formatCode="0.000"/>
    <numFmt numFmtId="167" formatCode="d/m/yyyy"/>
    <numFmt numFmtId="168" formatCode="dd/mm/yyyy;@"/>
    <numFmt numFmtId="169" formatCode="mm/dd/yyyy"/>
  </numFmts>
  <fonts count="32" x14ac:knownFonts="1">
    <font>
      <sz val="9"/>
      <color rgb="FF000000"/>
      <name val="Times"/>
      <scheme val="minor"/>
    </font>
    <font>
      <sz val="12"/>
      <color theme="1"/>
      <name val="Times New Roman"/>
      <family val="1"/>
    </font>
    <font>
      <sz val="9"/>
      <name val="Times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00FF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FF0000"/>
      <name val="Times New Roman"/>
      <family val="1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4"/>
      <color rgb="FF0000FF"/>
      <name val="Arial"/>
      <family val="2"/>
    </font>
    <font>
      <i/>
      <sz val="14"/>
      <color rgb="FFFF0000"/>
      <name val="Arial"/>
      <family val="2"/>
    </font>
    <font>
      <i/>
      <sz val="9"/>
      <color theme="1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9"/>
      <color rgb="FF000000"/>
      <name val="Times"/>
      <scheme val="minor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2"/>
      <name val="VNI-Times"/>
    </font>
    <font>
      <sz val="12"/>
      <name val="Times New Roman"/>
      <family val="1"/>
    </font>
    <font>
      <sz val="8"/>
      <name val="Times"/>
      <scheme val="minor"/>
    </font>
    <font>
      <sz val="11"/>
      <name val="Times New Roman"/>
      <family val="1"/>
    </font>
    <font>
      <sz val="9"/>
      <name val="Times"/>
      <scheme val="minor"/>
    </font>
    <font>
      <sz val="11"/>
      <name val="Arial"/>
      <family val="2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1"/>
      <name val="Arial"/>
      <family val="2"/>
    </font>
    <font>
      <i/>
      <sz val="10"/>
      <name val="Times New Roman"/>
      <family val="1"/>
    </font>
    <font>
      <sz val="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CCFF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0">
    <xf numFmtId="0" fontId="0" fillId="0" borderId="0"/>
    <xf numFmtId="0" fontId="16" fillId="0" borderId="0"/>
    <xf numFmtId="9" fontId="17" fillId="0" borderId="0" applyFont="0" applyFill="0" applyBorder="0" applyAlignment="0" applyProtection="0"/>
    <xf numFmtId="0" fontId="19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2" fillId="0" borderId="0"/>
  </cellStyleXfs>
  <cellXfs count="16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center" vertical="center" shrinkToFit="1"/>
    </xf>
    <xf numFmtId="164" fontId="1" fillId="0" borderId="7" xfId="0" applyNumberFormat="1" applyFont="1" applyBorder="1" applyAlignment="1">
      <alignment vertical="center" shrinkToFit="1"/>
    </xf>
    <xf numFmtId="1" fontId="1" fillId="0" borderId="7" xfId="0" applyNumberFormat="1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1" fontId="8" fillId="0" borderId="7" xfId="0" applyNumberFormat="1" applyFont="1" applyBorder="1" applyAlignment="1">
      <alignment vertical="center" shrinkToFit="1"/>
    </xf>
    <xf numFmtId="164" fontId="8" fillId="0" borderId="7" xfId="0" applyNumberFormat="1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" fontId="1" fillId="0" borderId="0" xfId="0" applyNumberFormat="1" applyFont="1" applyAlignment="1">
      <alignment vertical="center"/>
    </xf>
    <xf numFmtId="0" fontId="10" fillId="0" borderId="7" xfId="0" applyFont="1" applyBorder="1" applyAlignment="1">
      <alignment vertical="center"/>
    </xf>
    <xf numFmtId="165" fontId="10" fillId="0" borderId="7" xfId="0" applyNumberFormat="1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" fillId="0" borderId="0" xfId="0" applyFont="1"/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165" fontId="10" fillId="3" borderId="7" xfId="0" applyNumberFormat="1" applyFont="1" applyFill="1" applyBorder="1" applyAlignment="1">
      <alignment vertical="center"/>
    </xf>
    <xf numFmtId="0" fontId="13" fillId="0" borderId="7" xfId="0" applyFont="1" applyBorder="1" applyAlignment="1">
      <alignment vertical="center"/>
    </xf>
    <xf numFmtId="1" fontId="10" fillId="0" borderId="7" xfId="0" applyNumberFormat="1" applyFont="1" applyBorder="1" applyAlignment="1">
      <alignment vertical="center"/>
    </xf>
    <xf numFmtId="164" fontId="11" fillId="0" borderId="7" xfId="0" applyNumberFormat="1" applyFont="1" applyBorder="1" applyAlignment="1">
      <alignment vertical="center"/>
    </xf>
    <xf numFmtId="2" fontId="12" fillId="2" borderId="7" xfId="0" applyNumberFormat="1" applyFont="1" applyFill="1" applyBorder="1" applyAlignment="1">
      <alignment vertical="center"/>
    </xf>
    <xf numFmtId="2" fontId="10" fillId="3" borderId="7" xfId="0" applyNumberFormat="1" applyFont="1" applyFill="1" applyBorder="1" applyAlignment="1">
      <alignment vertical="center"/>
    </xf>
    <xf numFmtId="164" fontId="10" fillId="0" borderId="7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166" fontId="10" fillId="0" borderId="7" xfId="0" applyNumberFormat="1" applyFont="1" applyBorder="1" applyAlignment="1">
      <alignment vertical="center"/>
    </xf>
    <xf numFmtId="2" fontId="10" fillId="0" borderId="7" xfId="0" applyNumberFormat="1" applyFont="1" applyBorder="1" applyAlignment="1">
      <alignment vertical="center"/>
    </xf>
    <xf numFmtId="165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15" fillId="0" borderId="8" xfId="0" applyFont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168" fontId="15" fillId="0" borderId="8" xfId="0" applyNumberFormat="1" applyFont="1" applyBorder="1" applyAlignment="1">
      <alignment horizontal="center" vertical="center" wrapText="1"/>
    </xf>
    <xf numFmtId="14" fontId="15" fillId="0" borderId="8" xfId="0" applyNumberFormat="1" applyFont="1" applyBorder="1" applyAlignment="1">
      <alignment horizontal="center" vertical="center" wrapText="1"/>
    </xf>
    <xf numFmtId="168" fontId="15" fillId="0" borderId="8" xfId="0" quotePrefix="1" applyNumberFormat="1" applyFont="1" applyBorder="1" applyAlignment="1">
      <alignment horizontal="center" vertical="center" wrapText="1"/>
    </xf>
    <xf numFmtId="14" fontId="15" fillId="0" borderId="8" xfId="0" quotePrefix="1" applyNumberFormat="1" applyFont="1" applyBorder="1" applyAlignment="1">
      <alignment horizontal="center" vertical="center" wrapText="1"/>
    </xf>
    <xf numFmtId="0" fontId="15" fillId="0" borderId="8" xfId="0" quotePrefix="1" applyFont="1" applyBorder="1" applyAlignment="1">
      <alignment horizontal="center" vertical="center" wrapText="1"/>
    </xf>
    <xf numFmtId="168" fontId="15" fillId="0" borderId="8" xfId="0" applyNumberFormat="1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9" fontId="15" fillId="0" borderId="8" xfId="0" applyNumberFormat="1" applyFont="1" applyBorder="1" applyAlignment="1">
      <alignment horizontal="center" vertical="center" shrinkToFit="1"/>
    </xf>
    <xf numFmtId="0" fontId="15" fillId="7" borderId="8" xfId="0" applyFont="1" applyFill="1" applyBorder="1" applyAlignment="1">
      <alignment horizontal="center" vertical="center" shrinkToFit="1"/>
    </xf>
    <xf numFmtId="168" fontId="15" fillId="0" borderId="8" xfId="0" quotePrefix="1" applyNumberFormat="1" applyFont="1" applyBorder="1" applyAlignment="1">
      <alignment horizontal="center" vertical="center" shrinkToFit="1"/>
    </xf>
    <xf numFmtId="2" fontId="15" fillId="7" borderId="8" xfId="0" applyNumberFormat="1" applyFont="1" applyFill="1" applyBorder="1" applyAlignment="1">
      <alignment horizontal="center" vertical="center" shrinkToFit="1"/>
    </xf>
    <xf numFmtId="2" fontId="15" fillId="0" borderId="8" xfId="0" applyNumberFormat="1" applyFont="1" applyBorder="1" applyAlignment="1">
      <alignment horizontal="center" vertical="center" shrinkToFit="1"/>
    </xf>
    <xf numFmtId="9" fontId="15" fillId="0" borderId="8" xfId="0" applyNumberFormat="1" applyFont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168" fontId="15" fillId="7" borderId="8" xfId="0" quotePrefix="1" applyNumberFormat="1" applyFont="1" applyFill="1" applyBorder="1" applyAlignment="1">
      <alignment horizontal="center" vertical="center" wrapText="1"/>
    </xf>
    <xf numFmtId="49" fontId="15" fillId="8" borderId="8" xfId="0" applyNumberFormat="1" applyFont="1" applyFill="1" applyBorder="1" applyAlignment="1" applyProtection="1">
      <alignment horizontal="center" vertical="center"/>
      <protection locked="0"/>
    </xf>
    <xf numFmtId="2" fontId="15" fillId="0" borderId="8" xfId="0" applyNumberFormat="1" applyFont="1" applyBorder="1" applyAlignment="1">
      <alignment horizontal="center" vertical="center" wrapText="1"/>
    </xf>
    <xf numFmtId="14" fontId="15" fillId="0" borderId="8" xfId="1" quotePrefix="1" applyNumberFormat="1" applyFont="1" applyBorder="1" applyAlignment="1">
      <alignment horizontal="center" vertical="center" wrapText="1"/>
    </xf>
    <xf numFmtId="1" fontId="15" fillId="0" borderId="8" xfId="1" quotePrefix="1" applyNumberFormat="1" applyFont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9" fontId="15" fillId="0" borderId="8" xfId="2" applyFont="1" applyBorder="1" applyAlignment="1">
      <alignment horizontal="center" vertical="center" wrapText="1"/>
    </xf>
    <xf numFmtId="14" fontId="15" fillId="0" borderId="8" xfId="0" applyNumberFormat="1" applyFont="1" applyBorder="1" applyAlignment="1">
      <alignment horizontal="center" vertical="center" wrapText="1" readingOrder="1"/>
    </xf>
    <xf numFmtId="14" fontId="15" fillId="0" borderId="8" xfId="0" applyNumberFormat="1" applyFont="1" applyBorder="1" applyAlignment="1">
      <alignment horizontal="center" vertical="center"/>
    </xf>
    <xf numFmtId="14" fontId="15" fillId="0" borderId="8" xfId="0" quotePrefix="1" applyNumberFormat="1" applyFont="1" applyBorder="1" applyAlignment="1">
      <alignment horizontal="center" vertical="center" wrapText="1" readingOrder="1"/>
    </xf>
    <xf numFmtId="14" fontId="15" fillId="0" borderId="8" xfId="0" quotePrefix="1" applyNumberFormat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 wrapText="1"/>
    </xf>
    <xf numFmtId="169" fontId="15" fillId="0" borderId="8" xfId="0" quotePrefix="1" applyNumberFormat="1" applyFont="1" applyBorder="1" applyAlignment="1">
      <alignment horizontal="center" vertical="center" wrapText="1"/>
    </xf>
    <xf numFmtId="9" fontId="15" fillId="0" borderId="8" xfId="0" quotePrefix="1" applyNumberFormat="1" applyFont="1" applyBorder="1" applyAlignment="1">
      <alignment horizontal="center" vertical="center" wrapText="1"/>
    </xf>
    <xf numFmtId="0" fontId="15" fillId="0" borderId="8" xfId="0" quotePrefix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2" fontId="15" fillId="7" borderId="8" xfId="0" applyNumberFormat="1" applyFont="1" applyFill="1" applyBorder="1" applyAlignment="1">
      <alignment horizontal="center" vertical="center" wrapText="1"/>
    </xf>
    <xf numFmtId="169" fontId="15" fillId="7" borderId="8" xfId="0" quotePrefix="1" applyNumberFormat="1" applyFont="1" applyFill="1" applyBorder="1" applyAlignment="1">
      <alignment horizontal="center" vertical="center" wrapText="1"/>
    </xf>
    <xf numFmtId="1" fontId="15" fillId="7" borderId="8" xfId="0" applyNumberFormat="1" applyFont="1" applyFill="1" applyBorder="1" applyAlignment="1">
      <alignment horizontal="center" vertical="center" wrapText="1"/>
    </xf>
    <xf numFmtId="14" fontId="15" fillId="0" borderId="8" xfId="0" applyNumberFormat="1" applyFont="1" applyBorder="1" applyAlignment="1">
      <alignment horizontal="center" vertical="center" shrinkToFit="1"/>
    </xf>
    <xf numFmtId="167" fontId="15" fillId="0" borderId="8" xfId="0" applyNumberFormat="1" applyFont="1" applyBorder="1" applyAlignment="1">
      <alignment horizontal="center" vertical="center"/>
    </xf>
    <xf numFmtId="0" fontId="15" fillId="5" borderId="8" xfId="0" quotePrefix="1" applyFont="1" applyFill="1" applyBorder="1" applyAlignment="1">
      <alignment horizontal="center" vertical="center"/>
    </xf>
    <xf numFmtId="14" fontId="15" fillId="7" borderId="8" xfId="0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/>
    </xf>
    <xf numFmtId="2" fontId="15" fillId="0" borderId="8" xfId="0" quotePrefix="1" applyNumberFormat="1" applyFont="1" applyBorder="1" applyAlignment="1">
      <alignment horizontal="center" vertical="center" wrapText="1"/>
    </xf>
    <xf numFmtId="2" fontId="15" fillId="7" borderId="8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67" fontId="15" fillId="0" borderId="8" xfId="0" quotePrefix="1" applyNumberFormat="1" applyFont="1" applyBorder="1" applyAlignment="1">
      <alignment horizontal="center" vertical="center" wrapText="1"/>
    </xf>
    <xf numFmtId="0" fontId="15" fillId="0" borderId="8" xfId="0" quotePrefix="1" applyFont="1" applyBorder="1" applyAlignment="1">
      <alignment horizontal="center" vertical="center" wrapText="1" readingOrder="1"/>
    </xf>
    <xf numFmtId="0" fontId="15" fillId="0" borderId="8" xfId="0" applyFont="1" applyBorder="1" applyAlignment="1">
      <alignment horizontal="center" vertical="center" wrapText="1" readingOrder="1"/>
    </xf>
    <xf numFmtId="9" fontId="15" fillId="0" borderId="8" xfId="0" applyNumberFormat="1" applyFont="1" applyBorder="1" applyAlignment="1">
      <alignment horizontal="center" vertical="center"/>
    </xf>
    <xf numFmtId="14" fontId="15" fillId="5" borderId="8" xfId="0" quotePrefix="1" applyNumberFormat="1" applyFont="1" applyFill="1" applyBorder="1" applyAlignment="1">
      <alignment horizontal="center" vertical="center"/>
    </xf>
    <xf numFmtId="0" fontId="15" fillId="6" borderId="8" xfId="0" quotePrefix="1" applyFont="1" applyFill="1" applyBorder="1" applyAlignment="1">
      <alignment horizontal="center" vertical="center"/>
    </xf>
    <xf numFmtId="14" fontId="15" fillId="6" borderId="8" xfId="0" applyNumberFormat="1" applyFont="1" applyFill="1" applyBorder="1" applyAlignment="1">
      <alignment horizontal="center" vertical="center"/>
    </xf>
    <xf numFmtId="167" fontId="15" fillId="6" borderId="8" xfId="0" applyNumberFormat="1" applyFont="1" applyFill="1" applyBorder="1" applyAlignment="1">
      <alignment horizontal="center" vertical="center"/>
    </xf>
    <xf numFmtId="168" fontId="15" fillId="7" borderId="8" xfId="0" quotePrefix="1" applyNumberFormat="1" applyFont="1" applyFill="1" applyBorder="1" applyAlignment="1">
      <alignment horizontal="center" vertical="center" shrinkToFit="1"/>
    </xf>
    <xf numFmtId="0" fontId="15" fillId="4" borderId="8" xfId="0" applyFont="1" applyFill="1" applyBorder="1" applyAlignment="1">
      <alignment horizontal="center" vertical="center" shrinkToFit="1"/>
    </xf>
    <xf numFmtId="9" fontId="15" fillId="7" borderId="8" xfId="0" applyNumberFormat="1" applyFont="1" applyFill="1" applyBorder="1" applyAlignment="1">
      <alignment horizontal="center" vertical="center" shrinkToFit="1"/>
    </xf>
    <xf numFmtId="169" fontId="15" fillId="0" borderId="8" xfId="0" quotePrefix="1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14" fontId="15" fillId="0" borderId="8" xfId="4" quotePrefix="1" applyNumberFormat="1" applyFont="1" applyBorder="1" applyAlignment="1">
      <alignment horizontal="center" vertical="center"/>
    </xf>
    <xf numFmtId="2" fontId="15" fillId="0" borderId="8" xfId="3" applyNumberFormat="1" applyFont="1" applyBorder="1" applyAlignment="1">
      <alignment horizontal="center" vertical="center"/>
    </xf>
    <xf numFmtId="0" fontId="15" fillId="0" borderId="8" xfId="3" quotePrefix="1" applyFont="1" applyBorder="1" applyAlignment="1">
      <alignment horizontal="center" vertical="center" wrapText="1"/>
    </xf>
    <xf numFmtId="9" fontId="15" fillId="0" borderId="8" xfId="5" applyNumberFormat="1" applyFont="1" applyBorder="1" applyAlignment="1">
      <alignment horizontal="center" vertical="center"/>
    </xf>
    <xf numFmtId="0" fontId="15" fillId="0" borderId="8" xfId="4" quotePrefix="1" applyFont="1" applyBorder="1" applyAlignment="1">
      <alignment horizontal="center" vertical="center"/>
    </xf>
    <xf numFmtId="2" fontId="15" fillId="0" borderId="8" xfId="3" quotePrefix="1" applyNumberFormat="1" applyFont="1" applyBorder="1" applyAlignment="1">
      <alignment horizontal="center" vertical="center" wrapText="1"/>
    </xf>
    <xf numFmtId="0" fontId="15" fillId="0" borderId="8" xfId="6" quotePrefix="1" applyFont="1" applyBorder="1" applyAlignment="1">
      <alignment horizontal="center" vertical="center"/>
    </xf>
    <xf numFmtId="0" fontId="15" fillId="0" borderId="8" xfId="7" quotePrefix="1" applyFont="1" applyBorder="1" applyAlignment="1">
      <alignment horizontal="center" vertical="center"/>
    </xf>
    <xf numFmtId="0" fontId="15" fillId="0" borderId="8" xfId="8" quotePrefix="1" applyFont="1" applyBorder="1" applyAlignment="1">
      <alignment horizontal="center" vertical="center"/>
    </xf>
    <xf numFmtId="0" fontId="15" fillId="0" borderId="8" xfId="9" quotePrefix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5" fillId="4" borderId="8" xfId="0" quotePrefix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1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/>
    </xf>
    <xf numFmtId="0" fontId="15" fillId="0" borderId="8" xfId="0" applyFont="1" applyBorder="1" applyAlignment="1">
      <alignment vertical="center" wrapText="1" readingOrder="1"/>
    </xf>
    <xf numFmtId="0" fontId="15" fillId="0" borderId="8" xfId="1" applyFont="1" applyBorder="1" applyAlignment="1">
      <alignment vertical="center" wrapText="1"/>
    </xf>
    <xf numFmtId="0" fontId="15" fillId="0" borderId="8" xfId="0" quotePrefix="1" applyFont="1" applyBorder="1" applyAlignment="1">
      <alignment vertical="center" wrapText="1"/>
    </xf>
    <xf numFmtId="0" fontId="15" fillId="0" borderId="8" xfId="0" applyFont="1" applyBorder="1" applyAlignment="1">
      <alignment vertical="center" shrinkToFit="1"/>
    </xf>
    <xf numFmtId="0" fontId="15" fillId="0" borderId="8" xfId="3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</cellXfs>
  <cellStyles count="10">
    <cellStyle name="Normal" xfId="0" builtinId="0"/>
    <cellStyle name="Normal 59" xfId="4" xr:uid="{FBC78748-FA5D-4A91-8929-C9C631ED4BD6}"/>
    <cellStyle name="Normal 60" xfId="6" xr:uid="{3FCEC19D-3125-4715-80EF-1063F312A4EA}"/>
    <cellStyle name="Normal 61" xfId="7" xr:uid="{31EB7308-3729-4DC6-918B-1FE061DACFD9}"/>
    <cellStyle name="Normal 62" xfId="8" xr:uid="{3E1AD55F-A651-4F82-8BCF-555F83D8A5FE}"/>
    <cellStyle name="Normal 69" xfId="5" xr:uid="{1F01CDD6-49F3-4166-9734-812A13D8DE50}"/>
    <cellStyle name="Normal_Mau BM03 BNV TT 01 2012" xfId="1" xr:uid="{CD367962-E7E2-4A99-BAEE-257E24051ED8}"/>
    <cellStyle name="Normal_Sheet1" xfId="3" xr:uid="{F1FF2782-11D8-4B95-A5D1-DDC95FFCD2DA}"/>
    <cellStyle name="Normal_Sheet1_luong (2)" xfId="9" xr:uid="{390DBA25-D743-4C66-B01C-50536C221BB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409575</xdr:colOff>
      <xdr:row>2</xdr:row>
      <xdr:rowOff>28575</xdr:rowOff>
    </xdr:from>
    <xdr:ext cx="178117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8844915" y="424815"/>
          <a:ext cx="1781175" cy="38100"/>
          <a:chOff x="4455413" y="3780000"/>
          <a:chExt cx="178117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CxnSpPr/>
        </xdr:nvCxnSpPr>
        <xdr:spPr>
          <a:xfrm>
            <a:off x="4455413" y="3780000"/>
            <a:ext cx="1781175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1323975</xdr:colOff>
      <xdr:row>2</xdr:row>
      <xdr:rowOff>19050</xdr:rowOff>
    </xdr:from>
    <xdr:ext cx="847725" cy="3810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491615" y="415290"/>
          <a:ext cx="847725" cy="38100"/>
          <a:chOff x="4922138" y="3780000"/>
          <a:chExt cx="84772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CxnSpPr/>
        </xdr:nvCxnSpPr>
        <xdr:spPr>
          <a:xfrm>
            <a:off x="4922138" y="3780000"/>
            <a:ext cx="847725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10</xdr:col>
      <xdr:colOff>9525</xdr:colOff>
      <xdr:row>6</xdr:row>
      <xdr:rowOff>28575</xdr:rowOff>
    </xdr:from>
    <xdr:ext cx="1000125" cy="38100"/>
    <xdr:grpSp>
      <xdr:nvGrpSpPr>
        <xdr:cNvPr id="6" name="Shape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6989445" y="1217295"/>
          <a:ext cx="1000125" cy="38100"/>
          <a:chOff x="4845938" y="3780000"/>
          <a:chExt cx="1000125" cy="0"/>
        </a:xfrm>
      </xdr:grpSpPr>
      <xdr:cxnSp macro="">
        <xdr:nvCxnSpPr>
          <xdr:cNvPr id="7" name="Shape 5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CxnSpPr/>
        </xdr:nvCxnSpPr>
        <xdr:spPr>
          <a:xfrm>
            <a:off x="4845938" y="3780000"/>
            <a:ext cx="1000125" cy="0"/>
          </a:xfrm>
          <a:prstGeom prst="straightConnector1">
            <a:avLst/>
          </a:prstGeom>
          <a:noFill/>
          <a:ln w="9525" cap="flat" cmpd="sng">
            <a:solidFill>
              <a:srgbClr val="4A7EBB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"/>
        <a:ea typeface="Times"/>
        <a:cs typeface="Times"/>
      </a:majorFont>
      <a:minorFont>
        <a:latin typeface="Times"/>
        <a:ea typeface="Times"/>
        <a:cs typeface="Time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0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14.42578125" defaultRowHeight="15" customHeight="1" x14ac:dyDescent="0.25"/>
  <cols>
    <col min="1" max="1" width="10" customWidth="1"/>
    <col min="2" max="2" width="51.42578125" customWidth="1"/>
    <col min="3" max="3" width="14.42578125" customWidth="1"/>
    <col min="4" max="4" width="11" customWidth="1"/>
    <col min="5" max="5" width="13" customWidth="1"/>
    <col min="6" max="6" width="11.85546875" customWidth="1"/>
    <col min="7" max="7" width="11.140625" customWidth="1"/>
    <col min="8" max="8" width="12.85546875" customWidth="1"/>
    <col min="9" max="13" width="10.42578125" customWidth="1"/>
    <col min="14" max="14" width="13.42578125" customWidth="1"/>
    <col min="15" max="15" width="15" customWidth="1"/>
    <col min="16" max="26" width="9" customWidth="1"/>
    <col min="27" max="27" width="11.42578125" customWidth="1"/>
    <col min="28" max="38" width="9" customWidth="1"/>
    <col min="39" max="39" width="11.42578125" customWidth="1"/>
  </cols>
  <sheetData>
    <row r="1" spans="1:39" ht="22.5" customHeight="1" x14ac:dyDescent="0.25">
      <c r="A1" s="1"/>
      <c r="B1" s="2" t="s">
        <v>0</v>
      </c>
      <c r="C1" s="2"/>
      <c r="D1" s="3"/>
      <c r="E1" s="3"/>
      <c r="F1" s="3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24.75" customHeight="1" x14ac:dyDescent="0.25">
      <c r="A2" s="142" t="s">
        <v>1</v>
      </c>
      <c r="B2" s="142" t="s">
        <v>2</v>
      </c>
      <c r="C2" s="147" t="s">
        <v>3</v>
      </c>
      <c r="D2" s="147" t="s">
        <v>4</v>
      </c>
      <c r="E2" s="146" t="s">
        <v>5</v>
      </c>
      <c r="F2" s="144"/>
      <c r="G2" s="144"/>
      <c r="H2" s="144"/>
      <c r="I2" s="145"/>
      <c r="J2" s="137" t="s">
        <v>6</v>
      </c>
      <c r="K2" s="137" t="s">
        <v>7</v>
      </c>
      <c r="L2" s="137" t="s">
        <v>8</v>
      </c>
      <c r="M2" s="137" t="s">
        <v>9</v>
      </c>
      <c r="N2" s="142" t="s">
        <v>10</v>
      </c>
      <c r="O2" s="143" t="s">
        <v>11</v>
      </c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5"/>
      <c r="AA2" s="146" t="s">
        <v>12</v>
      </c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5"/>
      <c r="AM2" s="2"/>
    </row>
    <row r="3" spans="1:39" ht="24.75" customHeight="1" x14ac:dyDescent="0.25">
      <c r="A3" s="141"/>
      <c r="B3" s="141"/>
      <c r="C3" s="141"/>
      <c r="D3" s="141"/>
      <c r="E3" s="143" t="s">
        <v>13</v>
      </c>
      <c r="F3" s="144"/>
      <c r="G3" s="144"/>
      <c r="H3" s="145"/>
      <c r="I3" s="147" t="s">
        <v>14</v>
      </c>
      <c r="J3" s="141"/>
      <c r="K3" s="141"/>
      <c r="L3" s="141"/>
      <c r="M3" s="141"/>
      <c r="N3" s="141"/>
      <c r="O3" s="137" t="s">
        <v>7</v>
      </c>
      <c r="P3" s="137" t="s">
        <v>15</v>
      </c>
      <c r="Q3" s="137" t="s">
        <v>16</v>
      </c>
      <c r="R3" s="139" t="s">
        <v>17</v>
      </c>
      <c r="S3" s="139" t="s">
        <v>18</v>
      </c>
      <c r="T3" s="137" t="s">
        <v>19</v>
      </c>
      <c r="U3" s="137" t="s">
        <v>20</v>
      </c>
      <c r="V3" s="140" t="s">
        <v>21</v>
      </c>
      <c r="W3" s="137" t="s">
        <v>22</v>
      </c>
      <c r="X3" s="137" t="s">
        <v>23</v>
      </c>
      <c r="Y3" s="139" t="s">
        <v>24</v>
      </c>
      <c r="Z3" s="139" t="s">
        <v>25</v>
      </c>
      <c r="AA3" s="137" t="s">
        <v>26</v>
      </c>
      <c r="AB3" s="137" t="s">
        <v>15</v>
      </c>
      <c r="AC3" s="137" t="s">
        <v>16</v>
      </c>
      <c r="AD3" s="139" t="s">
        <v>17</v>
      </c>
      <c r="AE3" s="139" t="s">
        <v>18</v>
      </c>
      <c r="AF3" s="137" t="s">
        <v>19</v>
      </c>
      <c r="AG3" s="137" t="s">
        <v>20</v>
      </c>
      <c r="AH3" s="140" t="s">
        <v>21</v>
      </c>
      <c r="AI3" s="137" t="s">
        <v>22</v>
      </c>
      <c r="AJ3" s="137" t="s">
        <v>23</v>
      </c>
      <c r="AK3" s="139" t="s">
        <v>24</v>
      </c>
      <c r="AL3" s="139" t="s">
        <v>27</v>
      </c>
      <c r="AM3" s="2"/>
    </row>
    <row r="4" spans="1:39" ht="51.75" customHeight="1" x14ac:dyDescent="0.25">
      <c r="A4" s="138"/>
      <c r="B4" s="138"/>
      <c r="C4" s="138"/>
      <c r="D4" s="138"/>
      <c r="E4" s="4" t="s">
        <v>28</v>
      </c>
      <c r="F4" s="4" t="s">
        <v>29</v>
      </c>
      <c r="G4" s="4" t="s">
        <v>30</v>
      </c>
      <c r="H4" s="4" t="s">
        <v>31</v>
      </c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2"/>
    </row>
    <row r="5" spans="1:39" ht="18" customHeight="1" x14ac:dyDescent="0.25">
      <c r="A5" s="5"/>
      <c r="B5" s="6" t="str">
        <f>"='"&amp;$B$1&amp;"'!"&amp;"$A$2"</f>
        <v>='GDTXSDec'!$A$2</v>
      </c>
      <c r="C5" s="7"/>
      <c r="D5" s="4"/>
      <c r="E5" s="4"/>
      <c r="F5" s="6"/>
      <c r="G5" s="6" t="str">
        <f>"='"&amp;$B$1&amp;"'!"&amp;"$J12"</f>
        <v>='GDTXSDec'!$J12</v>
      </c>
      <c r="H5" s="6" t="str">
        <f>"='"&amp;$B$1&amp;"'!"&amp;"$M12"</f>
        <v>='GDTXSDec'!$M12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6" t="str">
        <f>"='"&amp;$B$1&amp;"'!"&amp;"$E13"</f>
        <v>='GDTXSDec'!$E13</v>
      </c>
      <c r="AC5" s="6" t="str">
        <f>"='"&amp;$B$1&amp;"'!"&amp;"$R20"</f>
        <v>='GDTXSDec'!$R20</v>
      </c>
      <c r="AD5" s="6" t="str">
        <f>"='"&amp;$B$1&amp;"'!"&amp;"$B30"</f>
        <v>='GDTXSDec'!$B30</v>
      </c>
      <c r="AE5" s="6" t="str">
        <f>"='"&amp;$B$1&amp;"'!"&amp;"$C30"</f>
        <v>='GDTXSDec'!$C30</v>
      </c>
      <c r="AF5" s="6" t="str">
        <f>"='"&amp;$B$1&amp;"'!"&amp;"$D30"</f>
        <v>='GDTXSDec'!$D30</v>
      </c>
      <c r="AG5" s="6" t="str">
        <f>"='"&amp;$B$1&amp;"'!"&amp;"$E30"</f>
        <v>='GDTXSDec'!$E30</v>
      </c>
      <c r="AH5" s="6" t="str">
        <f>"='"&amp;$B$1&amp;"'!"&amp;"$F30"</f>
        <v>='GDTXSDec'!$F30</v>
      </c>
      <c r="AI5" s="6" t="str">
        <f>"='"&amp;$B$1&amp;"'!"&amp;"$G30"</f>
        <v>='GDTXSDec'!$G30</v>
      </c>
      <c r="AJ5" s="6" t="str">
        <f>"='"&amp;$B$1&amp;"'!"&amp;"$H30"</f>
        <v>='GDTXSDec'!$H30</v>
      </c>
      <c r="AK5" s="6" t="str">
        <f>"='"&amp;$B$1&amp;"'!"&amp;"$I30"</f>
        <v>='GDTXSDec'!$I30</v>
      </c>
      <c r="AL5" s="6" t="str">
        <f>"='"&amp;$B$1&amp;"'!"&amp;"$J30"</f>
        <v>='GDTXSDec'!$J30</v>
      </c>
      <c r="AM5" s="2"/>
    </row>
    <row r="6" spans="1:39" ht="18" customHeight="1" x14ac:dyDescent="0.25">
      <c r="A6" s="8">
        <v>1</v>
      </c>
      <c r="B6" s="9" t="e">
        <f t="shared" ref="B6:B50" si="0">#REF!</f>
        <v>#REF!</v>
      </c>
      <c r="C6" s="8"/>
      <c r="D6" s="10"/>
      <c r="E6" s="10" t="e">
        <f t="shared" ref="E6:E50" si="1">SUM(F6:H6)</f>
        <v>#REF!</v>
      </c>
      <c r="F6" s="10"/>
      <c r="G6" s="10" t="e">
        <f t="shared" ref="G6:H6" si="2">#REF!</f>
        <v>#REF!</v>
      </c>
      <c r="H6" s="10" t="e">
        <f t="shared" si="2"/>
        <v>#REF!</v>
      </c>
      <c r="I6" s="8">
        <v>1</v>
      </c>
      <c r="J6" s="8" t="e">
        <f>IF(K6-L6&gt;0,ROUND(K6,0)+4,L6)</f>
        <v>#REF!</v>
      </c>
      <c r="K6" s="11" t="e">
        <f t="shared" ref="K6:K51" si="3">O6</f>
        <v>#REF!</v>
      </c>
      <c r="L6" s="8" t="e">
        <f t="shared" ref="L6:L51" si="4">AA6</f>
        <v>#REF!</v>
      </c>
      <c r="M6" s="8"/>
      <c r="N6" s="8"/>
      <c r="O6" s="11" t="e">
        <f t="shared" ref="O6:O51" si="5">SUM(P6:Z6)</f>
        <v>#REF!</v>
      </c>
      <c r="P6" s="12">
        <f t="shared" ref="P6:P48" si="6">IF(I6=1,4,IF(I6=2,3,2))</f>
        <v>4</v>
      </c>
      <c r="Q6" s="11" t="e">
        <f t="shared" ref="Q6:Q9" si="7">F6*1.9+G6*2.25+H6*2.25</f>
        <v>#REF!</v>
      </c>
      <c r="R6" s="12">
        <v>1</v>
      </c>
      <c r="S6" s="12">
        <v>1</v>
      </c>
      <c r="T6" s="12">
        <v>1</v>
      </c>
      <c r="U6" s="12">
        <v>1</v>
      </c>
      <c r="V6" s="12">
        <v>1</v>
      </c>
      <c r="W6" s="12">
        <v>1</v>
      </c>
      <c r="X6" s="12">
        <v>1</v>
      </c>
      <c r="Y6" s="12">
        <v>1</v>
      </c>
      <c r="Z6" s="12"/>
      <c r="AA6" s="8" t="e">
        <f t="shared" ref="AA6:AA51" si="8">SUM(AB6:AL6)</f>
        <v>#REF!</v>
      </c>
      <c r="AB6" s="8" t="e">
        <f t="shared" ref="AB6:AL6" si="9">#REF!</f>
        <v>#REF!</v>
      </c>
      <c r="AC6" s="8" t="e">
        <f t="shared" si="9"/>
        <v>#REF!</v>
      </c>
      <c r="AD6" s="8" t="e">
        <f t="shared" si="9"/>
        <v>#REF!</v>
      </c>
      <c r="AE6" s="8" t="e">
        <f t="shared" si="9"/>
        <v>#REF!</v>
      </c>
      <c r="AF6" s="8" t="e">
        <f t="shared" si="9"/>
        <v>#REF!</v>
      </c>
      <c r="AG6" s="8" t="e">
        <f t="shared" si="9"/>
        <v>#REF!</v>
      </c>
      <c r="AH6" s="8" t="e">
        <f t="shared" si="9"/>
        <v>#REF!</v>
      </c>
      <c r="AI6" s="8" t="e">
        <f t="shared" si="9"/>
        <v>#REF!</v>
      </c>
      <c r="AJ6" s="8" t="e">
        <f t="shared" si="9"/>
        <v>#REF!</v>
      </c>
      <c r="AK6" s="8" t="e">
        <f t="shared" si="9"/>
        <v>#REF!</v>
      </c>
      <c r="AL6" s="8" t="e">
        <f t="shared" si="9"/>
        <v>#REF!</v>
      </c>
      <c r="AM6" s="2"/>
    </row>
    <row r="7" spans="1:39" ht="18" customHeight="1" x14ac:dyDescent="0.25">
      <c r="A7" s="8">
        <v>2</v>
      </c>
      <c r="B7" s="9" t="e">
        <f t="shared" si="0"/>
        <v>#REF!</v>
      </c>
      <c r="C7" s="8"/>
      <c r="D7" s="10"/>
      <c r="E7" s="10" t="e">
        <f t="shared" si="1"/>
        <v>#REF!</v>
      </c>
      <c r="F7" s="10"/>
      <c r="G7" s="10" t="e">
        <f t="shared" ref="G7:H7" si="10">#REF!</f>
        <v>#REF!</v>
      </c>
      <c r="H7" s="10" t="e">
        <f t="shared" si="10"/>
        <v>#REF!</v>
      </c>
      <c r="I7" s="8">
        <v>1</v>
      </c>
      <c r="J7" s="8" t="e">
        <f t="shared" ref="J7:J51" si="11">IF(K7-L7&gt;0,ROUND(K7,0),L7)</f>
        <v>#REF!</v>
      </c>
      <c r="K7" s="11" t="e">
        <f t="shared" si="3"/>
        <v>#REF!</v>
      </c>
      <c r="L7" s="8" t="e">
        <f t="shared" si="4"/>
        <v>#REF!</v>
      </c>
      <c r="M7" s="8"/>
      <c r="N7" s="8"/>
      <c r="O7" s="11" t="e">
        <f t="shared" si="5"/>
        <v>#REF!</v>
      </c>
      <c r="P7" s="12">
        <f t="shared" si="6"/>
        <v>4</v>
      </c>
      <c r="Q7" s="11" t="e">
        <f t="shared" si="7"/>
        <v>#REF!</v>
      </c>
      <c r="R7" s="12">
        <v>1</v>
      </c>
      <c r="S7" s="12">
        <v>1</v>
      </c>
      <c r="T7" s="12">
        <v>1</v>
      </c>
      <c r="U7" s="12">
        <v>1</v>
      </c>
      <c r="V7" s="12">
        <v>1</v>
      </c>
      <c r="W7" s="12">
        <v>1</v>
      </c>
      <c r="X7" s="12">
        <v>1</v>
      </c>
      <c r="Y7" s="12">
        <v>1</v>
      </c>
      <c r="Z7" s="12"/>
      <c r="AA7" s="8" t="e">
        <f t="shared" si="8"/>
        <v>#REF!</v>
      </c>
      <c r="AB7" s="8" t="e">
        <f t="shared" ref="AB7:AL7" si="12">#REF!</f>
        <v>#REF!</v>
      </c>
      <c r="AC7" s="8" t="e">
        <f t="shared" si="12"/>
        <v>#REF!</v>
      </c>
      <c r="AD7" s="8" t="e">
        <f t="shared" si="12"/>
        <v>#REF!</v>
      </c>
      <c r="AE7" s="8" t="e">
        <f t="shared" si="12"/>
        <v>#REF!</v>
      </c>
      <c r="AF7" s="8" t="e">
        <f t="shared" si="12"/>
        <v>#REF!</v>
      </c>
      <c r="AG7" s="8" t="e">
        <f t="shared" si="12"/>
        <v>#REF!</v>
      </c>
      <c r="AH7" s="8" t="e">
        <f t="shared" si="12"/>
        <v>#REF!</v>
      </c>
      <c r="AI7" s="8" t="e">
        <f t="shared" si="12"/>
        <v>#REF!</v>
      </c>
      <c r="AJ7" s="8" t="e">
        <f t="shared" si="12"/>
        <v>#REF!</v>
      </c>
      <c r="AK7" s="8" t="e">
        <f t="shared" si="12"/>
        <v>#REF!</v>
      </c>
      <c r="AL7" s="8" t="e">
        <f t="shared" si="12"/>
        <v>#REF!</v>
      </c>
      <c r="AM7" s="2"/>
    </row>
    <row r="8" spans="1:39" ht="18" customHeight="1" x14ac:dyDescent="0.25">
      <c r="A8" s="8">
        <v>3</v>
      </c>
      <c r="B8" s="13" t="e">
        <f t="shared" si="0"/>
        <v>#REF!</v>
      </c>
      <c r="C8" s="8"/>
      <c r="D8" s="10"/>
      <c r="E8" s="10" t="e">
        <f t="shared" si="1"/>
        <v>#REF!</v>
      </c>
      <c r="F8" s="10"/>
      <c r="G8" s="10" t="e">
        <f t="shared" ref="G8:H8" si="13">#REF!</f>
        <v>#REF!</v>
      </c>
      <c r="H8" s="10" t="e">
        <f t="shared" si="13"/>
        <v>#REF!</v>
      </c>
      <c r="I8" s="8">
        <v>1</v>
      </c>
      <c r="J8" s="8" t="e">
        <f t="shared" si="11"/>
        <v>#REF!</v>
      </c>
      <c r="K8" s="11" t="e">
        <f t="shared" si="3"/>
        <v>#REF!</v>
      </c>
      <c r="L8" s="8" t="e">
        <f t="shared" si="4"/>
        <v>#REF!</v>
      </c>
      <c r="M8" s="8"/>
      <c r="N8" s="8"/>
      <c r="O8" s="11" t="e">
        <f t="shared" si="5"/>
        <v>#REF!</v>
      </c>
      <c r="P8" s="12">
        <f t="shared" si="6"/>
        <v>4</v>
      </c>
      <c r="Q8" s="11" t="e">
        <f t="shared" si="7"/>
        <v>#REF!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/>
      <c r="AA8" s="8" t="e">
        <f t="shared" si="8"/>
        <v>#REF!</v>
      </c>
      <c r="AB8" s="8" t="e">
        <f t="shared" ref="AB8:AL8" si="14">#REF!</f>
        <v>#REF!</v>
      </c>
      <c r="AC8" s="8" t="e">
        <f t="shared" si="14"/>
        <v>#REF!</v>
      </c>
      <c r="AD8" s="8" t="e">
        <f t="shared" si="14"/>
        <v>#REF!</v>
      </c>
      <c r="AE8" s="8" t="e">
        <f t="shared" si="14"/>
        <v>#REF!</v>
      </c>
      <c r="AF8" s="8" t="e">
        <f t="shared" si="14"/>
        <v>#REF!</v>
      </c>
      <c r="AG8" s="8" t="e">
        <f t="shared" si="14"/>
        <v>#REF!</v>
      </c>
      <c r="AH8" s="8" t="e">
        <f t="shared" si="14"/>
        <v>#REF!</v>
      </c>
      <c r="AI8" s="8" t="e">
        <f t="shared" si="14"/>
        <v>#REF!</v>
      </c>
      <c r="AJ8" s="8" t="e">
        <f t="shared" si="14"/>
        <v>#REF!</v>
      </c>
      <c r="AK8" s="8" t="e">
        <f t="shared" si="14"/>
        <v>#REF!</v>
      </c>
      <c r="AL8" s="8" t="e">
        <f t="shared" si="14"/>
        <v>#REF!</v>
      </c>
      <c r="AM8" s="2"/>
    </row>
    <row r="9" spans="1:39" ht="18" customHeight="1" x14ac:dyDescent="0.25">
      <c r="A9" s="8">
        <v>4</v>
      </c>
      <c r="B9" s="13" t="e">
        <f t="shared" si="0"/>
        <v>#REF!</v>
      </c>
      <c r="C9" s="8"/>
      <c r="D9" s="10"/>
      <c r="E9" s="10" t="e">
        <f t="shared" si="1"/>
        <v>#REF!</v>
      </c>
      <c r="F9" s="10"/>
      <c r="G9" s="10" t="e">
        <f t="shared" ref="G9:H9" si="15">#REF!</f>
        <v>#REF!</v>
      </c>
      <c r="H9" s="10" t="e">
        <f t="shared" si="15"/>
        <v>#REF!</v>
      </c>
      <c r="I9" s="8">
        <v>2</v>
      </c>
      <c r="J9" s="8" t="e">
        <f t="shared" si="11"/>
        <v>#REF!</v>
      </c>
      <c r="K9" s="11" t="e">
        <f t="shared" si="3"/>
        <v>#REF!</v>
      </c>
      <c r="L9" s="8" t="e">
        <f t="shared" si="4"/>
        <v>#REF!</v>
      </c>
      <c r="M9" s="8"/>
      <c r="N9" s="8"/>
      <c r="O9" s="11" t="e">
        <f t="shared" si="5"/>
        <v>#REF!</v>
      </c>
      <c r="P9" s="12">
        <f t="shared" si="6"/>
        <v>3</v>
      </c>
      <c r="Q9" s="11" t="e">
        <f t="shared" si="7"/>
        <v>#REF!</v>
      </c>
      <c r="R9" s="12">
        <v>1</v>
      </c>
      <c r="S9" s="12">
        <v>1</v>
      </c>
      <c r="T9" s="12">
        <v>1</v>
      </c>
      <c r="U9" s="12">
        <v>1</v>
      </c>
      <c r="V9" s="12"/>
      <c r="W9" s="12">
        <v>1</v>
      </c>
      <c r="X9" s="12">
        <v>1</v>
      </c>
      <c r="Y9" s="12">
        <v>1</v>
      </c>
      <c r="Z9" s="12"/>
      <c r="AA9" s="8" t="e">
        <f t="shared" si="8"/>
        <v>#REF!</v>
      </c>
      <c r="AB9" s="8" t="e">
        <f t="shared" ref="AB9:AL9" si="16">#REF!</f>
        <v>#REF!</v>
      </c>
      <c r="AC9" s="8" t="e">
        <f t="shared" si="16"/>
        <v>#REF!</v>
      </c>
      <c r="AD9" s="8" t="e">
        <f t="shared" si="16"/>
        <v>#REF!</v>
      </c>
      <c r="AE9" s="8" t="e">
        <f t="shared" si="16"/>
        <v>#REF!</v>
      </c>
      <c r="AF9" s="8" t="e">
        <f t="shared" si="16"/>
        <v>#REF!</v>
      </c>
      <c r="AG9" s="8" t="e">
        <f t="shared" si="16"/>
        <v>#REF!</v>
      </c>
      <c r="AH9" s="8" t="e">
        <f t="shared" si="16"/>
        <v>#REF!</v>
      </c>
      <c r="AI9" s="8" t="e">
        <f t="shared" si="16"/>
        <v>#REF!</v>
      </c>
      <c r="AJ9" s="8" t="e">
        <f t="shared" si="16"/>
        <v>#REF!</v>
      </c>
      <c r="AK9" s="8" t="e">
        <f t="shared" si="16"/>
        <v>#REF!</v>
      </c>
      <c r="AL9" s="8" t="e">
        <f t="shared" si="16"/>
        <v>#REF!</v>
      </c>
      <c r="AM9" s="2"/>
    </row>
    <row r="10" spans="1:39" ht="18" customHeight="1" x14ac:dyDescent="0.25">
      <c r="A10" s="8">
        <v>5</v>
      </c>
      <c r="B10" s="8" t="e">
        <f t="shared" si="0"/>
        <v>#REF!</v>
      </c>
      <c r="C10" s="8"/>
      <c r="D10" s="10"/>
      <c r="E10" s="10" t="e">
        <f t="shared" si="1"/>
        <v>#REF!</v>
      </c>
      <c r="F10" s="10"/>
      <c r="G10" s="10" t="e">
        <f t="shared" ref="G10:H10" si="17">#REF!</f>
        <v>#REF!</v>
      </c>
      <c r="H10" s="10" t="e">
        <f t="shared" si="17"/>
        <v>#REF!</v>
      </c>
      <c r="I10" s="8">
        <v>1</v>
      </c>
      <c r="J10" s="8" t="e">
        <f t="shared" si="11"/>
        <v>#REF!</v>
      </c>
      <c r="K10" s="11" t="e">
        <f t="shared" si="3"/>
        <v>#REF!</v>
      </c>
      <c r="L10" s="8" t="e">
        <f t="shared" si="4"/>
        <v>#REF!</v>
      </c>
      <c r="M10" s="8"/>
      <c r="N10" s="8"/>
      <c r="O10" s="11" t="e">
        <f t="shared" si="5"/>
        <v>#REF!</v>
      </c>
      <c r="P10" s="12">
        <f t="shared" si="6"/>
        <v>4</v>
      </c>
      <c r="Q10" s="11" t="e">
        <f t="shared" ref="Q10:Q11" si="18">F10*1.9+G10*3.1+H10*2.25</f>
        <v>#REF!</v>
      </c>
      <c r="R10" s="12">
        <v>1</v>
      </c>
      <c r="S10" s="12">
        <v>1</v>
      </c>
      <c r="T10" s="12">
        <v>2</v>
      </c>
      <c r="U10" s="12">
        <v>2</v>
      </c>
      <c r="V10" s="12">
        <v>2</v>
      </c>
      <c r="W10" s="12">
        <v>2</v>
      </c>
      <c r="X10" s="12">
        <v>1</v>
      </c>
      <c r="Y10" s="12">
        <v>1</v>
      </c>
      <c r="Z10" s="12">
        <v>3</v>
      </c>
      <c r="AA10" s="8" t="e">
        <f t="shared" si="8"/>
        <v>#REF!</v>
      </c>
      <c r="AB10" s="8" t="e">
        <f t="shared" ref="AB10:AL10" si="19">#REF!</f>
        <v>#REF!</v>
      </c>
      <c r="AC10" s="8" t="e">
        <f t="shared" si="19"/>
        <v>#REF!</v>
      </c>
      <c r="AD10" s="8" t="e">
        <f t="shared" si="19"/>
        <v>#REF!</v>
      </c>
      <c r="AE10" s="8" t="e">
        <f t="shared" si="19"/>
        <v>#REF!</v>
      </c>
      <c r="AF10" s="8" t="e">
        <f t="shared" si="19"/>
        <v>#REF!</v>
      </c>
      <c r="AG10" s="8" t="e">
        <f t="shared" si="19"/>
        <v>#REF!</v>
      </c>
      <c r="AH10" s="8" t="e">
        <f t="shared" si="19"/>
        <v>#REF!</v>
      </c>
      <c r="AI10" s="8" t="e">
        <f t="shared" si="19"/>
        <v>#REF!</v>
      </c>
      <c r="AJ10" s="8" t="e">
        <f t="shared" si="19"/>
        <v>#REF!</v>
      </c>
      <c r="AK10" s="8" t="e">
        <f t="shared" si="19"/>
        <v>#REF!</v>
      </c>
      <c r="AL10" s="8" t="e">
        <f t="shared" si="19"/>
        <v>#REF!</v>
      </c>
      <c r="AM10" s="2"/>
    </row>
    <row r="11" spans="1:39" ht="18" customHeight="1" x14ac:dyDescent="0.25">
      <c r="A11" s="8">
        <v>6</v>
      </c>
      <c r="B11" s="8" t="e">
        <f t="shared" si="0"/>
        <v>#REF!</v>
      </c>
      <c r="C11" s="8"/>
      <c r="D11" s="10"/>
      <c r="E11" s="10" t="e">
        <f t="shared" si="1"/>
        <v>#REF!</v>
      </c>
      <c r="F11" s="10"/>
      <c r="G11" s="10" t="e">
        <f t="shared" ref="G11:H11" si="20">#REF!</f>
        <v>#REF!</v>
      </c>
      <c r="H11" s="10" t="e">
        <f t="shared" si="20"/>
        <v>#REF!</v>
      </c>
      <c r="I11" s="8">
        <v>1</v>
      </c>
      <c r="J11" s="8" t="e">
        <f t="shared" si="11"/>
        <v>#REF!</v>
      </c>
      <c r="K11" s="11" t="e">
        <f t="shared" si="3"/>
        <v>#REF!</v>
      </c>
      <c r="L11" s="8" t="e">
        <f t="shared" si="4"/>
        <v>#REF!</v>
      </c>
      <c r="M11" s="8"/>
      <c r="N11" s="8"/>
      <c r="O11" s="11" t="e">
        <f t="shared" si="5"/>
        <v>#REF!</v>
      </c>
      <c r="P11" s="12">
        <f t="shared" si="6"/>
        <v>4</v>
      </c>
      <c r="Q11" s="11" t="e">
        <f t="shared" si="18"/>
        <v>#REF!</v>
      </c>
      <c r="R11" s="12">
        <v>1</v>
      </c>
      <c r="S11" s="12">
        <v>1</v>
      </c>
      <c r="T11" s="12">
        <v>2</v>
      </c>
      <c r="U11" s="12">
        <v>2</v>
      </c>
      <c r="V11" s="12">
        <v>2</v>
      </c>
      <c r="W11" s="12">
        <v>2</v>
      </c>
      <c r="X11" s="12">
        <v>1</v>
      </c>
      <c r="Y11" s="12">
        <v>1</v>
      </c>
      <c r="Z11" s="12">
        <v>3</v>
      </c>
      <c r="AA11" s="8" t="e">
        <f t="shared" si="8"/>
        <v>#REF!</v>
      </c>
      <c r="AB11" s="8" t="e">
        <f t="shared" ref="AB11:AL11" si="21">#REF!</f>
        <v>#REF!</v>
      </c>
      <c r="AC11" s="8" t="e">
        <f t="shared" si="21"/>
        <v>#REF!</v>
      </c>
      <c r="AD11" s="8" t="e">
        <f t="shared" si="21"/>
        <v>#REF!</v>
      </c>
      <c r="AE11" s="8" t="e">
        <f t="shared" si="21"/>
        <v>#REF!</v>
      </c>
      <c r="AF11" s="8" t="e">
        <f t="shared" si="21"/>
        <v>#REF!</v>
      </c>
      <c r="AG11" s="8" t="e">
        <f t="shared" si="21"/>
        <v>#REF!</v>
      </c>
      <c r="AH11" s="8" t="e">
        <f t="shared" si="21"/>
        <v>#REF!</v>
      </c>
      <c r="AI11" s="8" t="e">
        <f t="shared" si="21"/>
        <v>#REF!</v>
      </c>
      <c r="AJ11" s="8" t="e">
        <f t="shared" si="21"/>
        <v>#REF!</v>
      </c>
      <c r="AK11" s="8" t="e">
        <f t="shared" si="21"/>
        <v>#REF!</v>
      </c>
      <c r="AL11" s="8" t="e">
        <f t="shared" si="21"/>
        <v>#REF!</v>
      </c>
      <c r="AM11" s="2"/>
    </row>
    <row r="12" spans="1:39" ht="18" customHeight="1" x14ac:dyDescent="0.25">
      <c r="A12" s="8">
        <v>7</v>
      </c>
      <c r="B12" s="8" t="e">
        <f t="shared" si="0"/>
        <v>#REF!</v>
      </c>
      <c r="C12" s="8"/>
      <c r="D12" s="10"/>
      <c r="E12" s="10" t="e">
        <f t="shared" si="1"/>
        <v>#REF!</v>
      </c>
      <c r="F12" s="10"/>
      <c r="G12" s="10" t="e">
        <f t="shared" ref="G12:H12" si="22">#REF!</f>
        <v>#REF!</v>
      </c>
      <c r="H12" s="10" t="e">
        <f t="shared" si="22"/>
        <v>#REF!</v>
      </c>
      <c r="I12" s="8">
        <v>1</v>
      </c>
      <c r="J12" s="8" t="e">
        <f t="shared" si="11"/>
        <v>#REF!</v>
      </c>
      <c r="K12" s="11" t="e">
        <f t="shared" si="3"/>
        <v>#REF!</v>
      </c>
      <c r="L12" s="8" t="e">
        <f t="shared" si="4"/>
        <v>#REF!</v>
      </c>
      <c r="M12" s="8"/>
      <c r="N12" s="8"/>
      <c r="O12" s="11" t="e">
        <f t="shared" si="5"/>
        <v>#REF!</v>
      </c>
      <c r="P12" s="12">
        <f t="shared" si="6"/>
        <v>4</v>
      </c>
      <c r="Q12" s="11" t="e">
        <f t="shared" ref="Q12:Q50" si="23">F12*1.9+G12*2.25+H12*2.25</f>
        <v>#REF!</v>
      </c>
      <c r="R12" s="12">
        <v>1</v>
      </c>
      <c r="S12" s="12">
        <v>1</v>
      </c>
      <c r="T12" s="12">
        <v>1</v>
      </c>
      <c r="U12" s="12">
        <v>1</v>
      </c>
      <c r="V12" s="12">
        <v>1</v>
      </c>
      <c r="W12" s="12">
        <v>1</v>
      </c>
      <c r="X12" s="12">
        <v>1</v>
      </c>
      <c r="Y12" s="12">
        <v>1</v>
      </c>
      <c r="Z12" s="12"/>
      <c r="AA12" s="8" t="e">
        <f t="shared" si="8"/>
        <v>#REF!</v>
      </c>
      <c r="AB12" s="8" t="e">
        <f t="shared" ref="AB12:AL12" si="24">#REF!</f>
        <v>#REF!</v>
      </c>
      <c r="AC12" s="8" t="e">
        <f t="shared" si="24"/>
        <v>#REF!</v>
      </c>
      <c r="AD12" s="8" t="e">
        <f t="shared" si="24"/>
        <v>#REF!</v>
      </c>
      <c r="AE12" s="8" t="e">
        <f t="shared" si="24"/>
        <v>#REF!</v>
      </c>
      <c r="AF12" s="8" t="e">
        <f t="shared" si="24"/>
        <v>#REF!</v>
      </c>
      <c r="AG12" s="8" t="e">
        <f t="shared" si="24"/>
        <v>#REF!</v>
      </c>
      <c r="AH12" s="8" t="e">
        <f t="shared" si="24"/>
        <v>#REF!</v>
      </c>
      <c r="AI12" s="8" t="e">
        <f t="shared" si="24"/>
        <v>#REF!</v>
      </c>
      <c r="AJ12" s="8" t="e">
        <f t="shared" si="24"/>
        <v>#REF!</v>
      </c>
      <c r="AK12" s="8" t="e">
        <f t="shared" si="24"/>
        <v>#REF!</v>
      </c>
      <c r="AL12" s="8" t="e">
        <f t="shared" si="24"/>
        <v>#REF!</v>
      </c>
      <c r="AM12" s="2"/>
    </row>
    <row r="13" spans="1:39" ht="18" customHeight="1" x14ac:dyDescent="0.25">
      <c r="A13" s="8">
        <v>8</v>
      </c>
      <c r="B13" s="8" t="e">
        <f t="shared" si="0"/>
        <v>#REF!</v>
      </c>
      <c r="C13" s="8"/>
      <c r="D13" s="10"/>
      <c r="E13" s="10" t="e">
        <f t="shared" si="1"/>
        <v>#REF!</v>
      </c>
      <c r="F13" s="10"/>
      <c r="G13" s="10" t="e">
        <f t="shared" ref="G13:H13" si="25">#REF!</f>
        <v>#REF!</v>
      </c>
      <c r="H13" s="10" t="e">
        <f t="shared" si="25"/>
        <v>#REF!</v>
      </c>
      <c r="I13" s="8">
        <v>2</v>
      </c>
      <c r="J13" s="8" t="e">
        <f t="shared" si="11"/>
        <v>#REF!</v>
      </c>
      <c r="K13" s="11" t="e">
        <f t="shared" si="3"/>
        <v>#REF!</v>
      </c>
      <c r="L13" s="8" t="e">
        <f t="shared" si="4"/>
        <v>#REF!</v>
      </c>
      <c r="M13" s="8"/>
      <c r="N13" s="8"/>
      <c r="O13" s="11" t="e">
        <f t="shared" si="5"/>
        <v>#REF!</v>
      </c>
      <c r="P13" s="12">
        <f t="shared" si="6"/>
        <v>3</v>
      </c>
      <c r="Q13" s="11" t="e">
        <f t="shared" si="23"/>
        <v>#REF!</v>
      </c>
      <c r="R13" s="12">
        <v>1</v>
      </c>
      <c r="S13" s="12">
        <v>1</v>
      </c>
      <c r="T13" s="12">
        <v>1</v>
      </c>
      <c r="U13" s="12">
        <v>1</v>
      </c>
      <c r="V13" s="12"/>
      <c r="W13" s="12">
        <v>1</v>
      </c>
      <c r="X13" s="12">
        <v>1</v>
      </c>
      <c r="Y13" s="12">
        <v>1</v>
      </c>
      <c r="Z13" s="12"/>
      <c r="AA13" s="8" t="e">
        <f t="shared" si="8"/>
        <v>#REF!</v>
      </c>
      <c r="AB13" s="8" t="e">
        <f t="shared" ref="AB13:AL13" si="26">#REF!</f>
        <v>#REF!</v>
      </c>
      <c r="AC13" s="8" t="e">
        <f t="shared" si="26"/>
        <v>#REF!</v>
      </c>
      <c r="AD13" s="8" t="e">
        <f t="shared" si="26"/>
        <v>#REF!</v>
      </c>
      <c r="AE13" s="8" t="e">
        <f t="shared" si="26"/>
        <v>#REF!</v>
      </c>
      <c r="AF13" s="8" t="e">
        <f t="shared" si="26"/>
        <v>#REF!</v>
      </c>
      <c r="AG13" s="8" t="e">
        <f t="shared" si="26"/>
        <v>#REF!</v>
      </c>
      <c r="AH13" s="8" t="e">
        <f t="shared" si="26"/>
        <v>#REF!</v>
      </c>
      <c r="AI13" s="8" t="e">
        <f t="shared" si="26"/>
        <v>#REF!</v>
      </c>
      <c r="AJ13" s="8" t="e">
        <f t="shared" si="26"/>
        <v>#REF!</v>
      </c>
      <c r="AK13" s="8" t="e">
        <f t="shared" si="26"/>
        <v>#REF!</v>
      </c>
      <c r="AL13" s="8" t="e">
        <f t="shared" si="26"/>
        <v>#REF!</v>
      </c>
      <c r="AM13" s="2"/>
    </row>
    <row r="14" spans="1:39" ht="18" customHeight="1" x14ac:dyDescent="0.25">
      <c r="A14" s="8">
        <v>9</v>
      </c>
      <c r="B14" s="8" t="e">
        <f t="shared" si="0"/>
        <v>#REF!</v>
      </c>
      <c r="C14" s="8"/>
      <c r="D14" s="10"/>
      <c r="E14" s="10" t="e">
        <f t="shared" si="1"/>
        <v>#REF!</v>
      </c>
      <c r="F14" s="10"/>
      <c r="G14" s="10" t="e">
        <f t="shared" ref="G14:H14" si="27">#REF!</f>
        <v>#REF!</v>
      </c>
      <c r="H14" s="10" t="e">
        <f t="shared" si="27"/>
        <v>#REF!</v>
      </c>
      <c r="I14" s="8">
        <v>1</v>
      </c>
      <c r="J14" s="8" t="e">
        <f t="shared" si="11"/>
        <v>#REF!</v>
      </c>
      <c r="K14" s="11" t="e">
        <f t="shared" si="3"/>
        <v>#REF!</v>
      </c>
      <c r="L14" s="8" t="e">
        <f t="shared" si="4"/>
        <v>#REF!</v>
      </c>
      <c r="M14" s="8"/>
      <c r="N14" s="8"/>
      <c r="O14" s="11" t="e">
        <f t="shared" si="5"/>
        <v>#REF!</v>
      </c>
      <c r="P14" s="12">
        <f t="shared" si="6"/>
        <v>4</v>
      </c>
      <c r="Q14" s="11" t="e">
        <f t="shared" si="23"/>
        <v>#REF!</v>
      </c>
      <c r="R14" s="12">
        <v>1</v>
      </c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12">
        <v>1</v>
      </c>
      <c r="Y14" s="12">
        <v>1</v>
      </c>
      <c r="Z14" s="12"/>
      <c r="AA14" s="8" t="e">
        <f t="shared" si="8"/>
        <v>#REF!</v>
      </c>
      <c r="AB14" s="8" t="e">
        <f t="shared" ref="AB14:AL14" si="28">#REF!</f>
        <v>#REF!</v>
      </c>
      <c r="AC14" s="8" t="e">
        <f t="shared" si="28"/>
        <v>#REF!</v>
      </c>
      <c r="AD14" s="8" t="e">
        <f t="shared" si="28"/>
        <v>#REF!</v>
      </c>
      <c r="AE14" s="8" t="e">
        <f t="shared" si="28"/>
        <v>#REF!</v>
      </c>
      <c r="AF14" s="8" t="e">
        <f t="shared" si="28"/>
        <v>#REF!</v>
      </c>
      <c r="AG14" s="8" t="e">
        <f t="shared" si="28"/>
        <v>#REF!</v>
      </c>
      <c r="AH14" s="8" t="e">
        <f t="shared" si="28"/>
        <v>#REF!</v>
      </c>
      <c r="AI14" s="8" t="e">
        <f t="shared" si="28"/>
        <v>#REF!</v>
      </c>
      <c r="AJ14" s="8" t="e">
        <f t="shared" si="28"/>
        <v>#REF!</v>
      </c>
      <c r="AK14" s="8" t="e">
        <f t="shared" si="28"/>
        <v>#REF!</v>
      </c>
      <c r="AL14" s="8" t="e">
        <f t="shared" si="28"/>
        <v>#REF!</v>
      </c>
      <c r="AM14" s="2"/>
    </row>
    <row r="15" spans="1:39" ht="18" customHeight="1" x14ac:dyDescent="0.25">
      <c r="A15" s="8">
        <v>10</v>
      </c>
      <c r="B15" s="8" t="e">
        <f t="shared" si="0"/>
        <v>#REF!</v>
      </c>
      <c r="C15" s="8"/>
      <c r="D15" s="10"/>
      <c r="E15" s="10" t="e">
        <f t="shared" si="1"/>
        <v>#REF!</v>
      </c>
      <c r="F15" s="10"/>
      <c r="G15" s="10" t="e">
        <f t="shared" ref="G15:H15" si="29">#REF!</f>
        <v>#REF!</v>
      </c>
      <c r="H15" s="10" t="e">
        <f t="shared" si="29"/>
        <v>#REF!</v>
      </c>
      <c r="I15" s="8">
        <v>2</v>
      </c>
      <c r="J15" s="8" t="e">
        <f t="shared" si="11"/>
        <v>#REF!</v>
      </c>
      <c r="K15" s="11" t="e">
        <f t="shared" si="3"/>
        <v>#REF!</v>
      </c>
      <c r="L15" s="8" t="e">
        <f t="shared" si="4"/>
        <v>#REF!</v>
      </c>
      <c r="M15" s="8"/>
      <c r="N15" s="8"/>
      <c r="O15" s="11" t="e">
        <f t="shared" si="5"/>
        <v>#REF!</v>
      </c>
      <c r="P15" s="12">
        <f t="shared" si="6"/>
        <v>3</v>
      </c>
      <c r="Q15" s="11" t="e">
        <f t="shared" si="23"/>
        <v>#REF!</v>
      </c>
      <c r="R15" s="12">
        <v>1</v>
      </c>
      <c r="S15" s="12">
        <v>1</v>
      </c>
      <c r="T15" s="12">
        <v>1</v>
      </c>
      <c r="U15" s="12">
        <v>1</v>
      </c>
      <c r="V15" s="12"/>
      <c r="W15" s="12">
        <v>1</v>
      </c>
      <c r="X15" s="12">
        <v>1</v>
      </c>
      <c r="Y15" s="12">
        <v>1</v>
      </c>
      <c r="Z15" s="12"/>
      <c r="AA15" s="8" t="e">
        <f t="shared" si="8"/>
        <v>#REF!</v>
      </c>
      <c r="AB15" s="8" t="e">
        <f t="shared" ref="AB15:AL15" si="30">#REF!</f>
        <v>#REF!</v>
      </c>
      <c r="AC15" s="8" t="e">
        <f t="shared" si="30"/>
        <v>#REF!</v>
      </c>
      <c r="AD15" s="8" t="e">
        <f t="shared" si="30"/>
        <v>#REF!</v>
      </c>
      <c r="AE15" s="8" t="e">
        <f t="shared" si="30"/>
        <v>#REF!</v>
      </c>
      <c r="AF15" s="8" t="e">
        <f t="shared" si="30"/>
        <v>#REF!</v>
      </c>
      <c r="AG15" s="8" t="e">
        <f t="shared" si="30"/>
        <v>#REF!</v>
      </c>
      <c r="AH15" s="8" t="e">
        <f t="shared" si="30"/>
        <v>#REF!</v>
      </c>
      <c r="AI15" s="8" t="e">
        <f t="shared" si="30"/>
        <v>#REF!</v>
      </c>
      <c r="AJ15" s="8" t="e">
        <f t="shared" si="30"/>
        <v>#REF!</v>
      </c>
      <c r="AK15" s="8" t="e">
        <f t="shared" si="30"/>
        <v>#REF!</v>
      </c>
      <c r="AL15" s="8" t="e">
        <f t="shared" si="30"/>
        <v>#REF!</v>
      </c>
      <c r="AM15" s="2"/>
    </row>
    <row r="16" spans="1:39" ht="18" customHeight="1" x14ac:dyDescent="0.25">
      <c r="A16" s="8">
        <v>11</v>
      </c>
      <c r="B16" s="8" t="e">
        <f t="shared" si="0"/>
        <v>#REF!</v>
      </c>
      <c r="C16" s="8"/>
      <c r="D16" s="10" t="s">
        <v>32</v>
      </c>
      <c r="E16" s="10" t="e">
        <f t="shared" si="1"/>
        <v>#REF!</v>
      </c>
      <c r="F16" s="10"/>
      <c r="G16" s="10" t="e">
        <f t="shared" ref="G16:H16" si="31">#REF!</f>
        <v>#REF!</v>
      </c>
      <c r="H16" s="10" t="e">
        <f t="shared" si="31"/>
        <v>#REF!</v>
      </c>
      <c r="I16" s="8">
        <v>2</v>
      </c>
      <c r="J16" s="8" t="e">
        <f t="shared" si="11"/>
        <v>#REF!</v>
      </c>
      <c r="K16" s="11" t="e">
        <f t="shared" si="3"/>
        <v>#REF!</v>
      </c>
      <c r="L16" s="8" t="e">
        <f t="shared" si="4"/>
        <v>#REF!</v>
      </c>
      <c r="M16" s="8"/>
      <c r="N16" s="8"/>
      <c r="O16" s="11" t="e">
        <f t="shared" si="5"/>
        <v>#REF!</v>
      </c>
      <c r="P16" s="12">
        <f t="shared" si="6"/>
        <v>3</v>
      </c>
      <c r="Q16" s="11" t="e">
        <f t="shared" si="23"/>
        <v>#REF!</v>
      </c>
      <c r="R16" s="12">
        <v>1</v>
      </c>
      <c r="S16" s="12">
        <v>1</v>
      </c>
      <c r="T16" s="12">
        <v>1</v>
      </c>
      <c r="U16" s="12">
        <v>1</v>
      </c>
      <c r="V16" s="12"/>
      <c r="W16" s="12">
        <v>1</v>
      </c>
      <c r="X16" s="12">
        <v>1</v>
      </c>
      <c r="Y16" s="12">
        <v>1</v>
      </c>
      <c r="Z16" s="12"/>
      <c r="AA16" s="8" t="e">
        <f t="shared" si="8"/>
        <v>#REF!</v>
      </c>
      <c r="AB16" s="8" t="e">
        <f t="shared" ref="AB16:AL16" si="32">#REF!</f>
        <v>#REF!</v>
      </c>
      <c r="AC16" s="8" t="e">
        <f t="shared" si="32"/>
        <v>#REF!</v>
      </c>
      <c r="AD16" s="8" t="e">
        <f t="shared" si="32"/>
        <v>#REF!</v>
      </c>
      <c r="AE16" s="8" t="e">
        <f t="shared" si="32"/>
        <v>#REF!</v>
      </c>
      <c r="AF16" s="8" t="e">
        <f t="shared" si="32"/>
        <v>#REF!</v>
      </c>
      <c r="AG16" s="8" t="e">
        <f t="shared" si="32"/>
        <v>#REF!</v>
      </c>
      <c r="AH16" s="8" t="e">
        <f t="shared" si="32"/>
        <v>#REF!</v>
      </c>
      <c r="AI16" s="8" t="e">
        <f t="shared" si="32"/>
        <v>#REF!</v>
      </c>
      <c r="AJ16" s="8" t="e">
        <f t="shared" si="32"/>
        <v>#REF!</v>
      </c>
      <c r="AK16" s="8" t="e">
        <f t="shared" si="32"/>
        <v>#REF!</v>
      </c>
      <c r="AL16" s="8" t="e">
        <f t="shared" si="32"/>
        <v>#REF!</v>
      </c>
      <c r="AM16" s="2"/>
    </row>
    <row r="17" spans="1:39" ht="18" customHeight="1" x14ac:dyDescent="0.25">
      <c r="A17" s="8">
        <v>12</v>
      </c>
      <c r="B17" s="8" t="e">
        <f t="shared" si="0"/>
        <v>#REF!</v>
      </c>
      <c r="C17" s="8"/>
      <c r="D17" s="10" t="s">
        <v>32</v>
      </c>
      <c r="E17" s="10" t="e">
        <f t="shared" si="1"/>
        <v>#REF!</v>
      </c>
      <c r="F17" s="10"/>
      <c r="G17" s="10" t="e">
        <f t="shared" ref="G17:H17" si="33">#REF!</f>
        <v>#REF!</v>
      </c>
      <c r="H17" s="10" t="e">
        <f t="shared" si="33"/>
        <v>#REF!</v>
      </c>
      <c r="I17" s="8">
        <v>1</v>
      </c>
      <c r="J17" s="8" t="e">
        <f t="shared" si="11"/>
        <v>#REF!</v>
      </c>
      <c r="K17" s="11" t="e">
        <f t="shared" si="3"/>
        <v>#REF!</v>
      </c>
      <c r="L17" s="8" t="e">
        <f t="shared" si="4"/>
        <v>#REF!</v>
      </c>
      <c r="M17" s="8"/>
      <c r="N17" s="8"/>
      <c r="O17" s="11" t="e">
        <f t="shared" si="5"/>
        <v>#REF!</v>
      </c>
      <c r="P17" s="12">
        <f t="shared" si="6"/>
        <v>4</v>
      </c>
      <c r="Q17" s="11" t="e">
        <f t="shared" si="23"/>
        <v>#REF!</v>
      </c>
      <c r="R17" s="12">
        <v>1</v>
      </c>
      <c r="S17" s="12">
        <v>1</v>
      </c>
      <c r="T17" s="12">
        <v>1</v>
      </c>
      <c r="U17" s="12">
        <v>1</v>
      </c>
      <c r="V17" s="12">
        <v>1</v>
      </c>
      <c r="W17" s="12">
        <v>1</v>
      </c>
      <c r="X17" s="12">
        <v>1</v>
      </c>
      <c r="Y17" s="12">
        <v>1</v>
      </c>
      <c r="Z17" s="12"/>
      <c r="AA17" s="8" t="e">
        <f t="shared" si="8"/>
        <v>#REF!</v>
      </c>
      <c r="AB17" s="8" t="e">
        <f t="shared" ref="AB17:AL17" si="34">#REF!</f>
        <v>#REF!</v>
      </c>
      <c r="AC17" s="8" t="e">
        <f t="shared" si="34"/>
        <v>#REF!</v>
      </c>
      <c r="AD17" s="8" t="e">
        <f t="shared" si="34"/>
        <v>#REF!</v>
      </c>
      <c r="AE17" s="8" t="e">
        <f t="shared" si="34"/>
        <v>#REF!</v>
      </c>
      <c r="AF17" s="8" t="e">
        <f t="shared" si="34"/>
        <v>#REF!</v>
      </c>
      <c r="AG17" s="8" t="e">
        <f t="shared" si="34"/>
        <v>#REF!</v>
      </c>
      <c r="AH17" s="8" t="e">
        <f t="shared" si="34"/>
        <v>#REF!</v>
      </c>
      <c r="AI17" s="8" t="e">
        <f t="shared" si="34"/>
        <v>#REF!</v>
      </c>
      <c r="AJ17" s="8" t="e">
        <f t="shared" si="34"/>
        <v>#REF!</v>
      </c>
      <c r="AK17" s="8" t="e">
        <f t="shared" si="34"/>
        <v>#REF!</v>
      </c>
      <c r="AL17" s="8" t="e">
        <f t="shared" si="34"/>
        <v>#REF!</v>
      </c>
      <c r="AM17" s="2"/>
    </row>
    <row r="18" spans="1:39" ht="18" customHeight="1" x14ac:dyDescent="0.25">
      <c r="A18" s="8">
        <v>13</v>
      </c>
      <c r="B18" s="8" t="e">
        <f t="shared" si="0"/>
        <v>#REF!</v>
      </c>
      <c r="C18" s="8"/>
      <c r="D18" s="10" t="s">
        <v>32</v>
      </c>
      <c r="E18" s="10" t="e">
        <f t="shared" si="1"/>
        <v>#REF!</v>
      </c>
      <c r="F18" s="10"/>
      <c r="G18" s="10" t="e">
        <f t="shared" ref="G18:H18" si="35">#REF!</f>
        <v>#REF!</v>
      </c>
      <c r="H18" s="10" t="e">
        <f t="shared" si="35"/>
        <v>#REF!</v>
      </c>
      <c r="I18" s="8">
        <v>2</v>
      </c>
      <c r="J18" s="8" t="e">
        <f t="shared" si="11"/>
        <v>#REF!</v>
      </c>
      <c r="K18" s="11" t="e">
        <f t="shared" si="3"/>
        <v>#REF!</v>
      </c>
      <c r="L18" s="8" t="e">
        <f t="shared" si="4"/>
        <v>#REF!</v>
      </c>
      <c r="M18" s="8"/>
      <c r="N18" s="8"/>
      <c r="O18" s="11" t="e">
        <f t="shared" si="5"/>
        <v>#REF!</v>
      </c>
      <c r="P18" s="12">
        <f t="shared" si="6"/>
        <v>3</v>
      </c>
      <c r="Q18" s="11" t="e">
        <f t="shared" si="23"/>
        <v>#REF!</v>
      </c>
      <c r="R18" s="12">
        <v>1</v>
      </c>
      <c r="S18" s="12">
        <v>1</v>
      </c>
      <c r="T18" s="12">
        <v>1</v>
      </c>
      <c r="U18" s="12">
        <v>1</v>
      </c>
      <c r="V18" s="12"/>
      <c r="W18" s="12">
        <v>1</v>
      </c>
      <c r="X18" s="12">
        <v>1</v>
      </c>
      <c r="Y18" s="12">
        <v>1</v>
      </c>
      <c r="Z18" s="12"/>
      <c r="AA18" s="8" t="e">
        <f t="shared" si="8"/>
        <v>#REF!</v>
      </c>
      <c r="AB18" s="8" t="e">
        <f t="shared" ref="AB18:AL18" si="36">#REF!</f>
        <v>#REF!</v>
      </c>
      <c r="AC18" s="8" t="e">
        <f t="shared" si="36"/>
        <v>#REF!</v>
      </c>
      <c r="AD18" s="8" t="e">
        <f t="shared" si="36"/>
        <v>#REF!</v>
      </c>
      <c r="AE18" s="8" t="e">
        <f t="shared" si="36"/>
        <v>#REF!</v>
      </c>
      <c r="AF18" s="8" t="e">
        <f t="shared" si="36"/>
        <v>#REF!</v>
      </c>
      <c r="AG18" s="8" t="e">
        <f t="shared" si="36"/>
        <v>#REF!</v>
      </c>
      <c r="AH18" s="8" t="e">
        <f t="shared" si="36"/>
        <v>#REF!</v>
      </c>
      <c r="AI18" s="8" t="e">
        <f t="shared" si="36"/>
        <v>#REF!</v>
      </c>
      <c r="AJ18" s="8" t="e">
        <f t="shared" si="36"/>
        <v>#REF!</v>
      </c>
      <c r="AK18" s="8" t="e">
        <f t="shared" si="36"/>
        <v>#REF!</v>
      </c>
      <c r="AL18" s="8" t="e">
        <f t="shared" si="36"/>
        <v>#REF!</v>
      </c>
      <c r="AM18" s="2"/>
    </row>
    <row r="19" spans="1:39" ht="18" customHeight="1" x14ac:dyDescent="0.25">
      <c r="A19" s="8">
        <v>14</v>
      </c>
      <c r="B19" s="8" t="e">
        <f t="shared" si="0"/>
        <v>#REF!</v>
      </c>
      <c r="C19" s="8"/>
      <c r="D19" s="10"/>
      <c r="E19" s="10" t="e">
        <f t="shared" si="1"/>
        <v>#REF!</v>
      </c>
      <c r="F19" s="10"/>
      <c r="G19" s="10" t="e">
        <f t="shared" ref="G19:H19" si="37">#REF!</f>
        <v>#REF!</v>
      </c>
      <c r="H19" s="10" t="e">
        <f t="shared" si="37"/>
        <v>#REF!</v>
      </c>
      <c r="I19" s="8">
        <v>1</v>
      </c>
      <c r="J19" s="8" t="e">
        <f t="shared" si="11"/>
        <v>#REF!</v>
      </c>
      <c r="K19" s="11" t="e">
        <f t="shared" si="3"/>
        <v>#REF!</v>
      </c>
      <c r="L19" s="8" t="e">
        <f t="shared" si="4"/>
        <v>#REF!</v>
      </c>
      <c r="M19" s="8"/>
      <c r="N19" s="8"/>
      <c r="O19" s="11" t="e">
        <f t="shared" si="5"/>
        <v>#REF!</v>
      </c>
      <c r="P19" s="12">
        <f t="shared" si="6"/>
        <v>4</v>
      </c>
      <c r="Q19" s="11" t="e">
        <f t="shared" si="23"/>
        <v>#REF!</v>
      </c>
      <c r="R19" s="12">
        <v>1</v>
      </c>
      <c r="S19" s="12">
        <v>1</v>
      </c>
      <c r="T19" s="12">
        <v>1</v>
      </c>
      <c r="U19" s="12">
        <v>1</v>
      </c>
      <c r="V19" s="12">
        <v>1</v>
      </c>
      <c r="W19" s="12">
        <v>1</v>
      </c>
      <c r="X19" s="12">
        <v>1</v>
      </c>
      <c r="Y19" s="12">
        <v>1</v>
      </c>
      <c r="Z19" s="12"/>
      <c r="AA19" s="8" t="e">
        <f t="shared" si="8"/>
        <v>#REF!</v>
      </c>
      <c r="AB19" s="8" t="e">
        <f t="shared" ref="AB19:AL19" si="38">#REF!</f>
        <v>#REF!</v>
      </c>
      <c r="AC19" s="8" t="e">
        <f t="shared" si="38"/>
        <v>#REF!</v>
      </c>
      <c r="AD19" s="8" t="e">
        <f t="shared" si="38"/>
        <v>#REF!</v>
      </c>
      <c r="AE19" s="8" t="e">
        <f t="shared" si="38"/>
        <v>#REF!</v>
      </c>
      <c r="AF19" s="8" t="e">
        <f t="shared" si="38"/>
        <v>#REF!</v>
      </c>
      <c r="AG19" s="8" t="e">
        <f t="shared" si="38"/>
        <v>#REF!</v>
      </c>
      <c r="AH19" s="8" t="e">
        <f t="shared" si="38"/>
        <v>#REF!</v>
      </c>
      <c r="AI19" s="8" t="e">
        <f t="shared" si="38"/>
        <v>#REF!</v>
      </c>
      <c r="AJ19" s="8" t="e">
        <f t="shared" si="38"/>
        <v>#REF!</v>
      </c>
      <c r="AK19" s="8" t="e">
        <f t="shared" si="38"/>
        <v>#REF!</v>
      </c>
      <c r="AL19" s="8" t="e">
        <f t="shared" si="38"/>
        <v>#REF!</v>
      </c>
      <c r="AM19" s="2"/>
    </row>
    <row r="20" spans="1:39" ht="18" customHeight="1" x14ac:dyDescent="0.25">
      <c r="A20" s="8">
        <v>15</v>
      </c>
      <c r="B20" s="14" t="e">
        <f t="shared" si="0"/>
        <v>#REF!</v>
      </c>
      <c r="C20" s="8"/>
      <c r="D20" s="10" t="s">
        <v>32</v>
      </c>
      <c r="E20" s="10" t="e">
        <f t="shared" si="1"/>
        <v>#REF!</v>
      </c>
      <c r="F20" s="10"/>
      <c r="G20" s="10" t="e">
        <f t="shared" ref="G20:H20" si="39">#REF!</f>
        <v>#REF!</v>
      </c>
      <c r="H20" s="10" t="e">
        <f t="shared" si="39"/>
        <v>#REF!</v>
      </c>
      <c r="I20" s="8">
        <v>2</v>
      </c>
      <c r="J20" s="8" t="e">
        <f t="shared" si="11"/>
        <v>#REF!</v>
      </c>
      <c r="K20" s="11" t="e">
        <f t="shared" si="3"/>
        <v>#REF!</v>
      </c>
      <c r="L20" s="8" t="e">
        <f t="shared" si="4"/>
        <v>#REF!</v>
      </c>
      <c r="M20" s="8"/>
      <c r="N20" s="8"/>
      <c r="O20" s="11" t="e">
        <f t="shared" si="5"/>
        <v>#REF!</v>
      </c>
      <c r="P20" s="12">
        <f t="shared" si="6"/>
        <v>3</v>
      </c>
      <c r="Q20" s="11" t="e">
        <f t="shared" si="23"/>
        <v>#REF!</v>
      </c>
      <c r="R20" s="12">
        <v>1</v>
      </c>
      <c r="S20" s="12">
        <v>1</v>
      </c>
      <c r="T20" s="12">
        <v>1</v>
      </c>
      <c r="U20" s="12">
        <v>1</v>
      </c>
      <c r="V20" s="12"/>
      <c r="W20" s="12">
        <v>1</v>
      </c>
      <c r="X20" s="12">
        <v>1</v>
      </c>
      <c r="Y20" s="12">
        <v>1</v>
      </c>
      <c r="Z20" s="12"/>
      <c r="AA20" s="8" t="e">
        <f t="shared" si="8"/>
        <v>#REF!</v>
      </c>
      <c r="AB20" s="8" t="e">
        <f t="shared" ref="AB20:AL20" si="40">#REF!</f>
        <v>#REF!</v>
      </c>
      <c r="AC20" s="8" t="e">
        <f t="shared" si="40"/>
        <v>#REF!</v>
      </c>
      <c r="AD20" s="8" t="e">
        <f t="shared" si="40"/>
        <v>#REF!</v>
      </c>
      <c r="AE20" s="8" t="e">
        <f t="shared" si="40"/>
        <v>#REF!</v>
      </c>
      <c r="AF20" s="8" t="e">
        <f t="shared" si="40"/>
        <v>#REF!</v>
      </c>
      <c r="AG20" s="8" t="e">
        <f t="shared" si="40"/>
        <v>#REF!</v>
      </c>
      <c r="AH20" s="8" t="e">
        <f t="shared" si="40"/>
        <v>#REF!</v>
      </c>
      <c r="AI20" s="8" t="e">
        <f t="shared" si="40"/>
        <v>#REF!</v>
      </c>
      <c r="AJ20" s="8" t="e">
        <f t="shared" si="40"/>
        <v>#REF!</v>
      </c>
      <c r="AK20" s="8" t="e">
        <f t="shared" si="40"/>
        <v>#REF!</v>
      </c>
      <c r="AL20" s="8" t="e">
        <f t="shared" si="40"/>
        <v>#REF!</v>
      </c>
      <c r="AM20" s="2"/>
    </row>
    <row r="21" spans="1:39" ht="18" customHeight="1" x14ac:dyDescent="0.25">
      <c r="A21" s="8">
        <v>16</v>
      </c>
      <c r="B21" s="8" t="e">
        <f t="shared" si="0"/>
        <v>#REF!</v>
      </c>
      <c r="C21" s="8"/>
      <c r="D21" s="10" t="s">
        <v>32</v>
      </c>
      <c r="E21" s="10" t="e">
        <f t="shared" si="1"/>
        <v>#REF!</v>
      </c>
      <c r="F21" s="10"/>
      <c r="G21" s="10" t="e">
        <f t="shared" ref="G21:H21" si="41">#REF!</f>
        <v>#REF!</v>
      </c>
      <c r="H21" s="10" t="e">
        <f t="shared" si="41"/>
        <v>#REF!</v>
      </c>
      <c r="I21" s="8">
        <v>2</v>
      </c>
      <c r="J21" s="8" t="e">
        <f t="shared" si="11"/>
        <v>#REF!</v>
      </c>
      <c r="K21" s="11" t="e">
        <f t="shared" si="3"/>
        <v>#REF!</v>
      </c>
      <c r="L21" s="8" t="e">
        <f t="shared" si="4"/>
        <v>#REF!</v>
      </c>
      <c r="M21" s="8"/>
      <c r="N21" s="8"/>
      <c r="O21" s="11" t="e">
        <f t="shared" si="5"/>
        <v>#REF!</v>
      </c>
      <c r="P21" s="12">
        <f t="shared" si="6"/>
        <v>3</v>
      </c>
      <c r="Q21" s="11" t="e">
        <f t="shared" si="23"/>
        <v>#REF!</v>
      </c>
      <c r="R21" s="12">
        <v>1</v>
      </c>
      <c r="S21" s="12">
        <v>1</v>
      </c>
      <c r="T21" s="12">
        <v>1</v>
      </c>
      <c r="U21" s="12">
        <v>1</v>
      </c>
      <c r="V21" s="12"/>
      <c r="W21" s="12">
        <v>1</v>
      </c>
      <c r="X21" s="12">
        <v>1</v>
      </c>
      <c r="Y21" s="12">
        <v>1</v>
      </c>
      <c r="Z21" s="12"/>
      <c r="AA21" s="8" t="e">
        <f t="shared" si="8"/>
        <v>#REF!</v>
      </c>
      <c r="AB21" s="8" t="e">
        <f t="shared" ref="AB21:AL21" si="42">#REF!</f>
        <v>#REF!</v>
      </c>
      <c r="AC21" s="8" t="e">
        <f t="shared" si="42"/>
        <v>#REF!</v>
      </c>
      <c r="AD21" s="8" t="e">
        <f t="shared" si="42"/>
        <v>#REF!</v>
      </c>
      <c r="AE21" s="8" t="e">
        <f t="shared" si="42"/>
        <v>#REF!</v>
      </c>
      <c r="AF21" s="8" t="e">
        <f t="shared" si="42"/>
        <v>#REF!</v>
      </c>
      <c r="AG21" s="8" t="e">
        <f t="shared" si="42"/>
        <v>#REF!</v>
      </c>
      <c r="AH21" s="8" t="e">
        <f t="shared" si="42"/>
        <v>#REF!</v>
      </c>
      <c r="AI21" s="8" t="e">
        <f t="shared" si="42"/>
        <v>#REF!</v>
      </c>
      <c r="AJ21" s="8" t="e">
        <f t="shared" si="42"/>
        <v>#REF!</v>
      </c>
      <c r="AK21" s="8" t="e">
        <f t="shared" si="42"/>
        <v>#REF!</v>
      </c>
      <c r="AL21" s="8" t="e">
        <f t="shared" si="42"/>
        <v>#REF!</v>
      </c>
      <c r="AM21" s="2"/>
    </row>
    <row r="22" spans="1:39" ht="18" customHeight="1" x14ac:dyDescent="0.25">
      <c r="A22" s="8">
        <v>17</v>
      </c>
      <c r="B22" s="8" t="e">
        <f t="shared" si="0"/>
        <v>#REF!</v>
      </c>
      <c r="C22" s="8"/>
      <c r="D22" s="10" t="s">
        <v>32</v>
      </c>
      <c r="E22" s="10" t="e">
        <f t="shared" si="1"/>
        <v>#REF!</v>
      </c>
      <c r="F22" s="10"/>
      <c r="G22" s="10" t="e">
        <f t="shared" ref="G22:H22" si="43">#REF!</f>
        <v>#REF!</v>
      </c>
      <c r="H22" s="10" t="e">
        <f t="shared" si="43"/>
        <v>#REF!</v>
      </c>
      <c r="I22" s="8">
        <v>1</v>
      </c>
      <c r="J22" s="8" t="e">
        <f t="shared" si="11"/>
        <v>#REF!</v>
      </c>
      <c r="K22" s="11" t="e">
        <f t="shared" si="3"/>
        <v>#REF!</v>
      </c>
      <c r="L22" s="8" t="e">
        <f t="shared" si="4"/>
        <v>#REF!</v>
      </c>
      <c r="M22" s="8"/>
      <c r="N22" s="8"/>
      <c r="O22" s="11" t="e">
        <f t="shared" si="5"/>
        <v>#REF!</v>
      </c>
      <c r="P22" s="12">
        <f t="shared" si="6"/>
        <v>4</v>
      </c>
      <c r="Q22" s="11" t="e">
        <f t="shared" si="23"/>
        <v>#REF!</v>
      </c>
      <c r="R22" s="12">
        <v>1</v>
      </c>
      <c r="S22" s="12">
        <v>1</v>
      </c>
      <c r="T22" s="12">
        <v>1</v>
      </c>
      <c r="U22" s="12">
        <v>1</v>
      </c>
      <c r="V22" s="12">
        <v>1</v>
      </c>
      <c r="W22" s="12">
        <v>1</v>
      </c>
      <c r="X22" s="12">
        <v>1</v>
      </c>
      <c r="Y22" s="12">
        <v>1</v>
      </c>
      <c r="Z22" s="12"/>
      <c r="AA22" s="8" t="e">
        <f t="shared" si="8"/>
        <v>#REF!</v>
      </c>
      <c r="AB22" s="8" t="e">
        <f t="shared" ref="AB22:AL22" si="44">#REF!</f>
        <v>#REF!</v>
      </c>
      <c r="AC22" s="8" t="e">
        <f t="shared" si="44"/>
        <v>#REF!</v>
      </c>
      <c r="AD22" s="8" t="e">
        <f t="shared" si="44"/>
        <v>#REF!</v>
      </c>
      <c r="AE22" s="8" t="e">
        <f t="shared" si="44"/>
        <v>#REF!</v>
      </c>
      <c r="AF22" s="8" t="e">
        <f t="shared" si="44"/>
        <v>#REF!</v>
      </c>
      <c r="AG22" s="8" t="e">
        <f t="shared" si="44"/>
        <v>#REF!</v>
      </c>
      <c r="AH22" s="8" t="e">
        <f t="shared" si="44"/>
        <v>#REF!</v>
      </c>
      <c r="AI22" s="8" t="e">
        <f t="shared" si="44"/>
        <v>#REF!</v>
      </c>
      <c r="AJ22" s="8" t="e">
        <f t="shared" si="44"/>
        <v>#REF!</v>
      </c>
      <c r="AK22" s="8" t="e">
        <f t="shared" si="44"/>
        <v>#REF!</v>
      </c>
      <c r="AL22" s="8" t="e">
        <f t="shared" si="44"/>
        <v>#REF!</v>
      </c>
      <c r="AM22" s="2"/>
    </row>
    <row r="23" spans="1:39" ht="18" customHeight="1" x14ac:dyDescent="0.25">
      <c r="A23" s="8">
        <v>18</v>
      </c>
      <c r="B23" s="8" t="e">
        <f t="shared" si="0"/>
        <v>#REF!</v>
      </c>
      <c r="C23" s="8"/>
      <c r="D23" s="10"/>
      <c r="E23" s="10" t="e">
        <f t="shared" si="1"/>
        <v>#REF!</v>
      </c>
      <c r="F23" s="10"/>
      <c r="G23" s="10" t="e">
        <f t="shared" ref="G23:H23" si="45">#REF!</f>
        <v>#REF!</v>
      </c>
      <c r="H23" s="10" t="e">
        <f t="shared" si="45"/>
        <v>#REF!</v>
      </c>
      <c r="I23" s="8">
        <v>1</v>
      </c>
      <c r="J23" s="8" t="e">
        <f t="shared" si="11"/>
        <v>#REF!</v>
      </c>
      <c r="K23" s="11" t="e">
        <f t="shared" si="3"/>
        <v>#REF!</v>
      </c>
      <c r="L23" s="8" t="e">
        <f t="shared" si="4"/>
        <v>#REF!</v>
      </c>
      <c r="M23" s="8"/>
      <c r="N23" s="8"/>
      <c r="O23" s="11" t="e">
        <f t="shared" si="5"/>
        <v>#REF!</v>
      </c>
      <c r="P23" s="12">
        <f t="shared" si="6"/>
        <v>4</v>
      </c>
      <c r="Q23" s="11" t="e">
        <f t="shared" si="23"/>
        <v>#REF!</v>
      </c>
      <c r="R23" s="12">
        <v>1</v>
      </c>
      <c r="S23" s="12">
        <v>1</v>
      </c>
      <c r="T23" s="12">
        <v>1</v>
      </c>
      <c r="U23" s="12">
        <v>1</v>
      </c>
      <c r="V23" s="12">
        <v>1</v>
      </c>
      <c r="W23" s="12">
        <v>1</v>
      </c>
      <c r="X23" s="12">
        <v>1</v>
      </c>
      <c r="Y23" s="12">
        <v>1</v>
      </c>
      <c r="Z23" s="12"/>
      <c r="AA23" s="8" t="e">
        <f t="shared" si="8"/>
        <v>#REF!</v>
      </c>
      <c r="AB23" s="8" t="e">
        <f t="shared" ref="AB23:AL23" si="46">#REF!</f>
        <v>#REF!</v>
      </c>
      <c r="AC23" s="8" t="e">
        <f t="shared" si="46"/>
        <v>#REF!</v>
      </c>
      <c r="AD23" s="8" t="e">
        <f t="shared" si="46"/>
        <v>#REF!</v>
      </c>
      <c r="AE23" s="8" t="e">
        <f t="shared" si="46"/>
        <v>#REF!</v>
      </c>
      <c r="AF23" s="8" t="e">
        <f t="shared" si="46"/>
        <v>#REF!</v>
      </c>
      <c r="AG23" s="8" t="e">
        <f t="shared" si="46"/>
        <v>#REF!</v>
      </c>
      <c r="AH23" s="8" t="e">
        <f t="shared" si="46"/>
        <v>#REF!</v>
      </c>
      <c r="AI23" s="8" t="e">
        <f t="shared" si="46"/>
        <v>#REF!</v>
      </c>
      <c r="AJ23" s="8" t="e">
        <f t="shared" si="46"/>
        <v>#REF!</v>
      </c>
      <c r="AK23" s="8" t="e">
        <f t="shared" si="46"/>
        <v>#REF!</v>
      </c>
      <c r="AL23" s="8" t="e">
        <f t="shared" si="46"/>
        <v>#REF!</v>
      </c>
      <c r="AM23" s="2"/>
    </row>
    <row r="24" spans="1:39" ht="18" customHeight="1" x14ac:dyDescent="0.25">
      <c r="A24" s="8">
        <v>19</v>
      </c>
      <c r="B24" s="15" t="e">
        <f t="shared" si="0"/>
        <v>#REF!</v>
      </c>
      <c r="C24" s="8"/>
      <c r="D24" s="10" t="s">
        <v>32</v>
      </c>
      <c r="E24" s="10" t="e">
        <f t="shared" si="1"/>
        <v>#REF!</v>
      </c>
      <c r="F24" s="10" t="e">
        <f t="shared" ref="F24:H24" si="47">#REF!</f>
        <v>#REF!</v>
      </c>
      <c r="G24" s="10" t="e">
        <f t="shared" si="47"/>
        <v>#REF!</v>
      </c>
      <c r="H24" s="10" t="e">
        <f t="shared" si="47"/>
        <v>#REF!</v>
      </c>
      <c r="I24" s="8">
        <v>2</v>
      </c>
      <c r="J24" s="8" t="e">
        <f t="shared" si="11"/>
        <v>#REF!</v>
      </c>
      <c r="K24" s="11" t="e">
        <f t="shared" si="3"/>
        <v>#REF!</v>
      </c>
      <c r="L24" s="8" t="e">
        <f t="shared" si="4"/>
        <v>#REF!</v>
      </c>
      <c r="M24" s="8"/>
      <c r="N24" s="8"/>
      <c r="O24" s="11" t="e">
        <f t="shared" si="5"/>
        <v>#REF!</v>
      </c>
      <c r="P24" s="12">
        <f t="shared" si="6"/>
        <v>3</v>
      </c>
      <c r="Q24" s="11" t="e">
        <f t="shared" si="23"/>
        <v>#REF!</v>
      </c>
      <c r="R24" s="12">
        <v>2</v>
      </c>
      <c r="S24" s="12">
        <v>2</v>
      </c>
      <c r="T24" s="12">
        <v>1</v>
      </c>
      <c r="U24" s="12">
        <v>1</v>
      </c>
      <c r="V24" s="12"/>
      <c r="W24" s="12">
        <v>1</v>
      </c>
      <c r="X24" s="12">
        <v>1</v>
      </c>
      <c r="Y24" s="12">
        <v>1</v>
      </c>
      <c r="Z24" s="12"/>
      <c r="AA24" s="8" t="e">
        <f t="shared" si="8"/>
        <v>#REF!</v>
      </c>
      <c r="AB24" s="8" t="e">
        <f t="shared" ref="AB24:AB50" si="48">#REF!</f>
        <v>#REF!</v>
      </c>
      <c r="AC24" s="8" t="e">
        <f>#REF!+19</f>
        <v>#REF!</v>
      </c>
      <c r="AD24" s="8">
        <v>1</v>
      </c>
      <c r="AE24" s="8">
        <v>2</v>
      </c>
      <c r="AF24" s="8" t="e">
        <f t="shared" ref="AF24:AL24" si="49">#REF!</f>
        <v>#REF!</v>
      </c>
      <c r="AG24" s="8" t="e">
        <f t="shared" si="49"/>
        <v>#REF!</v>
      </c>
      <c r="AH24" s="8" t="e">
        <f t="shared" si="49"/>
        <v>#REF!</v>
      </c>
      <c r="AI24" s="8" t="e">
        <f t="shared" si="49"/>
        <v>#REF!</v>
      </c>
      <c r="AJ24" s="8" t="e">
        <f t="shared" si="49"/>
        <v>#REF!</v>
      </c>
      <c r="AK24" s="8" t="e">
        <f t="shared" si="49"/>
        <v>#REF!</v>
      </c>
      <c r="AL24" s="8" t="e">
        <f t="shared" si="49"/>
        <v>#REF!</v>
      </c>
      <c r="AM24" s="2"/>
    </row>
    <row r="25" spans="1:39" ht="18" customHeight="1" x14ac:dyDescent="0.25">
      <c r="A25" s="8">
        <v>20</v>
      </c>
      <c r="B25" s="8" t="e">
        <f t="shared" si="0"/>
        <v>#REF!</v>
      </c>
      <c r="C25" s="8"/>
      <c r="D25" s="10"/>
      <c r="E25" s="10" t="e">
        <f t="shared" si="1"/>
        <v>#REF!</v>
      </c>
      <c r="F25" s="10"/>
      <c r="G25" s="10" t="e">
        <f t="shared" ref="G25:H25" si="50">#REF!</f>
        <v>#REF!</v>
      </c>
      <c r="H25" s="10" t="e">
        <f t="shared" si="50"/>
        <v>#REF!</v>
      </c>
      <c r="I25" s="8">
        <v>1</v>
      </c>
      <c r="J25" s="8" t="e">
        <f t="shared" si="11"/>
        <v>#REF!</v>
      </c>
      <c r="K25" s="11" t="e">
        <f t="shared" si="3"/>
        <v>#REF!</v>
      </c>
      <c r="L25" s="8" t="e">
        <f t="shared" si="4"/>
        <v>#REF!</v>
      </c>
      <c r="M25" s="8"/>
      <c r="N25" s="8"/>
      <c r="O25" s="11" t="e">
        <f t="shared" si="5"/>
        <v>#REF!</v>
      </c>
      <c r="P25" s="12">
        <f t="shared" si="6"/>
        <v>4</v>
      </c>
      <c r="Q25" s="11" t="e">
        <f t="shared" si="23"/>
        <v>#REF!</v>
      </c>
      <c r="R25" s="12">
        <v>1</v>
      </c>
      <c r="S25" s="12">
        <v>1</v>
      </c>
      <c r="T25" s="12">
        <v>1</v>
      </c>
      <c r="U25" s="12">
        <v>1</v>
      </c>
      <c r="V25" s="12">
        <v>1</v>
      </c>
      <c r="W25" s="12">
        <v>1</v>
      </c>
      <c r="X25" s="12">
        <v>1</v>
      </c>
      <c r="Y25" s="12">
        <v>1</v>
      </c>
      <c r="Z25" s="12"/>
      <c r="AA25" s="8" t="e">
        <f t="shared" si="8"/>
        <v>#REF!</v>
      </c>
      <c r="AB25" s="8" t="e">
        <f t="shared" si="48"/>
        <v>#REF!</v>
      </c>
      <c r="AC25" s="8" t="e">
        <f t="shared" ref="AC25:AL25" si="51">#REF!</f>
        <v>#REF!</v>
      </c>
      <c r="AD25" s="8" t="e">
        <f t="shared" si="51"/>
        <v>#REF!</v>
      </c>
      <c r="AE25" s="8" t="e">
        <f t="shared" si="51"/>
        <v>#REF!</v>
      </c>
      <c r="AF25" s="8" t="e">
        <f t="shared" si="51"/>
        <v>#REF!</v>
      </c>
      <c r="AG25" s="8" t="e">
        <f t="shared" si="51"/>
        <v>#REF!</v>
      </c>
      <c r="AH25" s="8" t="e">
        <f t="shared" si="51"/>
        <v>#REF!</v>
      </c>
      <c r="AI25" s="8" t="e">
        <f t="shared" si="51"/>
        <v>#REF!</v>
      </c>
      <c r="AJ25" s="8" t="e">
        <f t="shared" si="51"/>
        <v>#REF!</v>
      </c>
      <c r="AK25" s="8" t="e">
        <f t="shared" si="51"/>
        <v>#REF!</v>
      </c>
      <c r="AL25" s="8" t="e">
        <f t="shared" si="51"/>
        <v>#REF!</v>
      </c>
      <c r="AM25" s="2"/>
    </row>
    <row r="26" spans="1:39" ht="18" customHeight="1" x14ac:dyDescent="0.25">
      <c r="A26" s="8">
        <v>21</v>
      </c>
      <c r="B26" s="8" t="e">
        <f t="shared" si="0"/>
        <v>#REF!</v>
      </c>
      <c r="C26" s="8"/>
      <c r="D26" s="10" t="s">
        <v>32</v>
      </c>
      <c r="E26" s="10" t="e">
        <f t="shared" si="1"/>
        <v>#REF!</v>
      </c>
      <c r="F26" s="10"/>
      <c r="G26" s="10" t="e">
        <f t="shared" ref="G26:H26" si="52">#REF!</f>
        <v>#REF!</v>
      </c>
      <c r="H26" s="10" t="e">
        <f t="shared" si="52"/>
        <v>#REF!</v>
      </c>
      <c r="I26" s="8">
        <v>1</v>
      </c>
      <c r="J26" s="8" t="e">
        <f t="shared" si="11"/>
        <v>#REF!</v>
      </c>
      <c r="K26" s="11" t="e">
        <f t="shared" si="3"/>
        <v>#REF!</v>
      </c>
      <c r="L26" s="8" t="e">
        <f t="shared" si="4"/>
        <v>#REF!</v>
      </c>
      <c r="M26" s="8"/>
      <c r="N26" s="8"/>
      <c r="O26" s="11" t="e">
        <f t="shared" si="5"/>
        <v>#REF!</v>
      </c>
      <c r="P26" s="12">
        <f t="shared" si="6"/>
        <v>4</v>
      </c>
      <c r="Q26" s="11" t="e">
        <f t="shared" si="23"/>
        <v>#REF!</v>
      </c>
      <c r="R26" s="12">
        <v>1</v>
      </c>
      <c r="S26" s="12">
        <v>1</v>
      </c>
      <c r="T26" s="12">
        <v>1</v>
      </c>
      <c r="U26" s="12">
        <v>1</v>
      </c>
      <c r="V26" s="12">
        <v>1</v>
      </c>
      <c r="W26" s="12">
        <v>1</v>
      </c>
      <c r="X26" s="12">
        <v>1</v>
      </c>
      <c r="Y26" s="12">
        <v>1</v>
      </c>
      <c r="Z26" s="12"/>
      <c r="AA26" s="8" t="e">
        <f t="shared" si="8"/>
        <v>#REF!</v>
      </c>
      <c r="AB26" s="8" t="e">
        <f t="shared" si="48"/>
        <v>#REF!</v>
      </c>
      <c r="AC26" s="8" t="e">
        <f t="shared" ref="AC26:AL26" si="53">#REF!</f>
        <v>#REF!</v>
      </c>
      <c r="AD26" s="8" t="e">
        <f t="shared" si="53"/>
        <v>#REF!</v>
      </c>
      <c r="AE26" s="8" t="e">
        <f t="shared" si="53"/>
        <v>#REF!</v>
      </c>
      <c r="AF26" s="8" t="e">
        <f t="shared" si="53"/>
        <v>#REF!</v>
      </c>
      <c r="AG26" s="8" t="e">
        <f t="shared" si="53"/>
        <v>#REF!</v>
      </c>
      <c r="AH26" s="8" t="e">
        <f t="shared" si="53"/>
        <v>#REF!</v>
      </c>
      <c r="AI26" s="8" t="e">
        <f t="shared" si="53"/>
        <v>#REF!</v>
      </c>
      <c r="AJ26" s="8" t="e">
        <f t="shared" si="53"/>
        <v>#REF!</v>
      </c>
      <c r="AK26" s="8" t="e">
        <f t="shared" si="53"/>
        <v>#REF!</v>
      </c>
      <c r="AL26" s="8" t="e">
        <f t="shared" si="53"/>
        <v>#REF!</v>
      </c>
      <c r="AM26" s="2"/>
    </row>
    <row r="27" spans="1:39" ht="18" customHeight="1" x14ac:dyDescent="0.25">
      <c r="A27" s="8">
        <v>22</v>
      </c>
      <c r="B27" s="8" t="e">
        <f t="shared" si="0"/>
        <v>#REF!</v>
      </c>
      <c r="C27" s="8"/>
      <c r="D27" s="10"/>
      <c r="E27" s="10" t="e">
        <f t="shared" si="1"/>
        <v>#REF!</v>
      </c>
      <c r="F27" s="10"/>
      <c r="G27" s="10" t="e">
        <f t="shared" ref="G27:H27" si="54">#REF!</f>
        <v>#REF!</v>
      </c>
      <c r="H27" s="10" t="e">
        <f t="shared" si="54"/>
        <v>#REF!</v>
      </c>
      <c r="I27" s="8">
        <v>2</v>
      </c>
      <c r="J27" s="8" t="e">
        <f t="shared" si="11"/>
        <v>#REF!</v>
      </c>
      <c r="K27" s="11" t="e">
        <f t="shared" si="3"/>
        <v>#REF!</v>
      </c>
      <c r="L27" s="8" t="e">
        <f t="shared" si="4"/>
        <v>#REF!</v>
      </c>
      <c r="M27" s="8"/>
      <c r="N27" s="8"/>
      <c r="O27" s="11" t="e">
        <f t="shared" si="5"/>
        <v>#REF!</v>
      </c>
      <c r="P27" s="12">
        <f t="shared" si="6"/>
        <v>3</v>
      </c>
      <c r="Q27" s="11" t="e">
        <f t="shared" si="23"/>
        <v>#REF!</v>
      </c>
      <c r="R27" s="12">
        <v>1</v>
      </c>
      <c r="S27" s="12">
        <v>1</v>
      </c>
      <c r="T27" s="12">
        <v>1</v>
      </c>
      <c r="U27" s="12">
        <v>1</v>
      </c>
      <c r="V27" s="12"/>
      <c r="W27" s="12">
        <v>1</v>
      </c>
      <c r="X27" s="12">
        <v>1</v>
      </c>
      <c r="Y27" s="12">
        <v>1</v>
      </c>
      <c r="Z27" s="12"/>
      <c r="AA27" s="8" t="e">
        <f t="shared" si="8"/>
        <v>#REF!</v>
      </c>
      <c r="AB27" s="8" t="e">
        <f t="shared" si="48"/>
        <v>#REF!</v>
      </c>
      <c r="AC27" s="8" t="e">
        <f t="shared" ref="AC27:AL27" si="55">#REF!</f>
        <v>#REF!</v>
      </c>
      <c r="AD27" s="8" t="e">
        <f t="shared" si="55"/>
        <v>#REF!</v>
      </c>
      <c r="AE27" s="8" t="e">
        <f t="shared" si="55"/>
        <v>#REF!</v>
      </c>
      <c r="AF27" s="8" t="e">
        <f t="shared" si="55"/>
        <v>#REF!</v>
      </c>
      <c r="AG27" s="8" t="e">
        <f t="shared" si="55"/>
        <v>#REF!</v>
      </c>
      <c r="AH27" s="8" t="e">
        <f t="shared" si="55"/>
        <v>#REF!</v>
      </c>
      <c r="AI27" s="8" t="e">
        <f t="shared" si="55"/>
        <v>#REF!</v>
      </c>
      <c r="AJ27" s="8" t="e">
        <f t="shared" si="55"/>
        <v>#REF!</v>
      </c>
      <c r="AK27" s="8" t="e">
        <f t="shared" si="55"/>
        <v>#REF!</v>
      </c>
      <c r="AL27" s="8" t="e">
        <f t="shared" si="55"/>
        <v>#REF!</v>
      </c>
      <c r="AM27" s="2"/>
    </row>
    <row r="28" spans="1:39" ht="18" customHeight="1" x14ac:dyDescent="0.25">
      <c r="A28" s="8">
        <v>23</v>
      </c>
      <c r="B28" s="8" t="e">
        <f t="shared" si="0"/>
        <v>#REF!</v>
      </c>
      <c r="C28" s="8"/>
      <c r="D28" s="10"/>
      <c r="E28" s="10" t="e">
        <f t="shared" si="1"/>
        <v>#REF!</v>
      </c>
      <c r="F28" s="10"/>
      <c r="G28" s="10" t="e">
        <f t="shared" ref="G28:H28" si="56">#REF!</f>
        <v>#REF!</v>
      </c>
      <c r="H28" s="10" t="e">
        <f t="shared" si="56"/>
        <v>#REF!</v>
      </c>
      <c r="I28" s="8">
        <v>1</v>
      </c>
      <c r="J28" s="8" t="e">
        <f t="shared" si="11"/>
        <v>#REF!</v>
      </c>
      <c r="K28" s="11" t="e">
        <f t="shared" si="3"/>
        <v>#REF!</v>
      </c>
      <c r="L28" s="8" t="e">
        <f t="shared" si="4"/>
        <v>#REF!</v>
      </c>
      <c r="M28" s="8"/>
      <c r="N28" s="8"/>
      <c r="O28" s="11" t="e">
        <f t="shared" si="5"/>
        <v>#REF!</v>
      </c>
      <c r="P28" s="12">
        <f t="shared" si="6"/>
        <v>4</v>
      </c>
      <c r="Q28" s="11" t="e">
        <f t="shared" si="23"/>
        <v>#REF!</v>
      </c>
      <c r="R28" s="12">
        <v>1</v>
      </c>
      <c r="S28" s="12">
        <v>1</v>
      </c>
      <c r="T28" s="12">
        <v>1</v>
      </c>
      <c r="U28" s="12">
        <v>1</v>
      </c>
      <c r="V28" s="12">
        <v>1</v>
      </c>
      <c r="W28" s="12">
        <v>1</v>
      </c>
      <c r="X28" s="12">
        <v>1</v>
      </c>
      <c r="Y28" s="12">
        <v>1</v>
      </c>
      <c r="Z28" s="12"/>
      <c r="AA28" s="8" t="e">
        <f t="shared" si="8"/>
        <v>#REF!</v>
      </c>
      <c r="AB28" s="8" t="e">
        <f t="shared" si="48"/>
        <v>#REF!</v>
      </c>
      <c r="AC28" s="8" t="e">
        <f t="shared" ref="AC28:AL28" si="57">#REF!</f>
        <v>#REF!</v>
      </c>
      <c r="AD28" s="8" t="e">
        <f t="shared" si="57"/>
        <v>#REF!</v>
      </c>
      <c r="AE28" s="8" t="e">
        <f t="shared" si="57"/>
        <v>#REF!</v>
      </c>
      <c r="AF28" s="8" t="e">
        <f t="shared" si="57"/>
        <v>#REF!</v>
      </c>
      <c r="AG28" s="8" t="e">
        <f t="shared" si="57"/>
        <v>#REF!</v>
      </c>
      <c r="AH28" s="8" t="e">
        <f t="shared" si="57"/>
        <v>#REF!</v>
      </c>
      <c r="AI28" s="8" t="e">
        <f t="shared" si="57"/>
        <v>#REF!</v>
      </c>
      <c r="AJ28" s="8" t="e">
        <f t="shared" si="57"/>
        <v>#REF!</v>
      </c>
      <c r="AK28" s="8" t="e">
        <f t="shared" si="57"/>
        <v>#REF!</v>
      </c>
      <c r="AL28" s="8" t="e">
        <f t="shared" si="57"/>
        <v>#REF!</v>
      </c>
      <c r="AM28" s="2"/>
    </row>
    <row r="29" spans="1:39" ht="18" customHeight="1" x14ac:dyDescent="0.25">
      <c r="A29" s="8">
        <v>24</v>
      </c>
      <c r="B29" s="8" t="e">
        <f t="shared" si="0"/>
        <v>#REF!</v>
      </c>
      <c r="C29" s="8"/>
      <c r="D29" s="10"/>
      <c r="E29" s="10" t="e">
        <f t="shared" si="1"/>
        <v>#REF!</v>
      </c>
      <c r="F29" s="10"/>
      <c r="G29" s="10" t="e">
        <f t="shared" ref="G29:H29" si="58">#REF!</f>
        <v>#REF!</v>
      </c>
      <c r="H29" s="10" t="e">
        <f t="shared" si="58"/>
        <v>#REF!</v>
      </c>
      <c r="I29" s="8">
        <v>2</v>
      </c>
      <c r="J29" s="8" t="e">
        <f t="shared" si="11"/>
        <v>#REF!</v>
      </c>
      <c r="K29" s="11" t="e">
        <f t="shared" si="3"/>
        <v>#REF!</v>
      </c>
      <c r="L29" s="8" t="e">
        <f t="shared" si="4"/>
        <v>#REF!</v>
      </c>
      <c r="M29" s="8"/>
      <c r="N29" s="8"/>
      <c r="O29" s="11" t="e">
        <f t="shared" si="5"/>
        <v>#REF!</v>
      </c>
      <c r="P29" s="12">
        <f t="shared" si="6"/>
        <v>3</v>
      </c>
      <c r="Q29" s="11" t="e">
        <f t="shared" si="23"/>
        <v>#REF!</v>
      </c>
      <c r="R29" s="12">
        <v>1</v>
      </c>
      <c r="S29" s="12">
        <v>1</v>
      </c>
      <c r="T29" s="12">
        <v>1</v>
      </c>
      <c r="U29" s="12">
        <v>1</v>
      </c>
      <c r="V29" s="12"/>
      <c r="W29" s="12">
        <v>1</v>
      </c>
      <c r="X29" s="12">
        <v>1</v>
      </c>
      <c r="Y29" s="12">
        <v>1</v>
      </c>
      <c r="Z29" s="12"/>
      <c r="AA29" s="8" t="e">
        <f t="shared" si="8"/>
        <v>#REF!</v>
      </c>
      <c r="AB29" s="8" t="e">
        <f t="shared" si="48"/>
        <v>#REF!</v>
      </c>
      <c r="AC29" s="8" t="e">
        <f t="shared" ref="AC29:AL29" si="59">#REF!</f>
        <v>#REF!</v>
      </c>
      <c r="AD29" s="8" t="e">
        <f t="shared" si="59"/>
        <v>#REF!</v>
      </c>
      <c r="AE29" s="8" t="e">
        <f t="shared" si="59"/>
        <v>#REF!</v>
      </c>
      <c r="AF29" s="8" t="e">
        <f t="shared" si="59"/>
        <v>#REF!</v>
      </c>
      <c r="AG29" s="8" t="e">
        <f t="shared" si="59"/>
        <v>#REF!</v>
      </c>
      <c r="AH29" s="8" t="e">
        <f t="shared" si="59"/>
        <v>#REF!</v>
      </c>
      <c r="AI29" s="8" t="e">
        <f t="shared" si="59"/>
        <v>#REF!</v>
      </c>
      <c r="AJ29" s="8" t="e">
        <f t="shared" si="59"/>
        <v>#REF!</v>
      </c>
      <c r="AK29" s="8" t="e">
        <f t="shared" si="59"/>
        <v>#REF!</v>
      </c>
      <c r="AL29" s="8" t="e">
        <f t="shared" si="59"/>
        <v>#REF!</v>
      </c>
      <c r="AM29" s="2"/>
    </row>
    <row r="30" spans="1:39" ht="18" customHeight="1" x14ac:dyDescent="0.25">
      <c r="A30" s="8">
        <v>25</v>
      </c>
      <c r="B30" s="8" t="e">
        <f t="shared" si="0"/>
        <v>#REF!</v>
      </c>
      <c r="C30" s="8"/>
      <c r="D30" s="10" t="s">
        <v>32</v>
      </c>
      <c r="E30" s="10" t="e">
        <f t="shared" si="1"/>
        <v>#REF!</v>
      </c>
      <c r="F30" s="10"/>
      <c r="G30" s="10" t="e">
        <f t="shared" ref="G30:H30" si="60">#REF!</f>
        <v>#REF!</v>
      </c>
      <c r="H30" s="10" t="e">
        <f t="shared" si="60"/>
        <v>#REF!</v>
      </c>
      <c r="I30" s="8">
        <v>2</v>
      </c>
      <c r="J30" s="8" t="e">
        <f t="shared" si="11"/>
        <v>#REF!</v>
      </c>
      <c r="K30" s="11" t="e">
        <f t="shared" si="3"/>
        <v>#REF!</v>
      </c>
      <c r="L30" s="8" t="e">
        <f t="shared" si="4"/>
        <v>#REF!</v>
      </c>
      <c r="M30" s="8"/>
      <c r="N30" s="8"/>
      <c r="O30" s="11" t="e">
        <f t="shared" si="5"/>
        <v>#REF!</v>
      </c>
      <c r="P30" s="12">
        <f t="shared" si="6"/>
        <v>3</v>
      </c>
      <c r="Q30" s="11" t="e">
        <f t="shared" si="23"/>
        <v>#REF!</v>
      </c>
      <c r="R30" s="12">
        <v>1</v>
      </c>
      <c r="S30" s="12">
        <v>1</v>
      </c>
      <c r="T30" s="12">
        <v>1</v>
      </c>
      <c r="U30" s="12">
        <v>1</v>
      </c>
      <c r="V30" s="12"/>
      <c r="W30" s="12">
        <v>1</v>
      </c>
      <c r="X30" s="12">
        <v>1</v>
      </c>
      <c r="Y30" s="12">
        <v>1</v>
      </c>
      <c r="Z30" s="12"/>
      <c r="AA30" s="8" t="e">
        <f t="shared" si="8"/>
        <v>#REF!</v>
      </c>
      <c r="AB30" s="8" t="e">
        <f t="shared" si="48"/>
        <v>#REF!</v>
      </c>
      <c r="AC30" s="8" t="e">
        <f t="shared" ref="AC30:AL30" si="61">#REF!</f>
        <v>#REF!</v>
      </c>
      <c r="AD30" s="8" t="e">
        <f t="shared" si="61"/>
        <v>#REF!</v>
      </c>
      <c r="AE30" s="8" t="e">
        <f t="shared" si="61"/>
        <v>#REF!</v>
      </c>
      <c r="AF30" s="8" t="e">
        <f t="shared" si="61"/>
        <v>#REF!</v>
      </c>
      <c r="AG30" s="8" t="e">
        <f t="shared" si="61"/>
        <v>#REF!</v>
      </c>
      <c r="AH30" s="8" t="e">
        <f t="shared" si="61"/>
        <v>#REF!</v>
      </c>
      <c r="AI30" s="8" t="e">
        <f t="shared" si="61"/>
        <v>#REF!</v>
      </c>
      <c r="AJ30" s="8" t="e">
        <f t="shared" si="61"/>
        <v>#REF!</v>
      </c>
      <c r="AK30" s="8" t="e">
        <f t="shared" si="61"/>
        <v>#REF!</v>
      </c>
      <c r="AL30" s="8" t="e">
        <f t="shared" si="61"/>
        <v>#REF!</v>
      </c>
      <c r="AM30" s="2"/>
    </row>
    <row r="31" spans="1:39" ht="18" customHeight="1" x14ac:dyDescent="0.25">
      <c r="A31" s="8">
        <v>26</v>
      </c>
      <c r="B31" s="8" t="e">
        <f t="shared" si="0"/>
        <v>#REF!</v>
      </c>
      <c r="C31" s="8"/>
      <c r="D31" s="10" t="s">
        <v>32</v>
      </c>
      <c r="E31" s="10" t="e">
        <f t="shared" si="1"/>
        <v>#REF!</v>
      </c>
      <c r="F31" s="10"/>
      <c r="G31" s="10" t="e">
        <f t="shared" ref="G31:H31" si="62">#REF!</f>
        <v>#REF!</v>
      </c>
      <c r="H31" s="10" t="e">
        <f t="shared" si="62"/>
        <v>#REF!</v>
      </c>
      <c r="I31" s="8">
        <v>1</v>
      </c>
      <c r="J31" s="8" t="e">
        <f t="shared" si="11"/>
        <v>#REF!</v>
      </c>
      <c r="K31" s="11" t="e">
        <f t="shared" si="3"/>
        <v>#REF!</v>
      </c>
      <c r="L31" s="8" t="e">
        <f t="shared" si="4"/>
        <v>#REF!</v>
      </c>
      <c r="M31" s="8"/>
      <c r="N31" s="8"/>
      <c r="O31" s="11" t="e">
        <f t="shared" si="5"/>
        <v>#REF!</v>
      </c>
      <c r="P31" s="12">
        <f t="shared" si="6"/>
        <v>4</v>
      </c>
      <c r="Q31" s="11" t="e">
        <f t="shared" si="23"/>
        <v>#REF!</v>
      </c>
      <c r="R31" s="12">
        <v>1</v>
      </c>
      <c r="S31" s="12">
        <v>1</v>
      </c>
      <c r="T31" s="12">
        <v>1</v>
      </c>
      <c r="U31" s="12">
        <v>1</v>
      </c>
      <c r="V31" s="12">
        <v>1</v>
      </c>
      <c r="W31" s="12">
        <v>1</v>
      </c>
      <c r="X31" s="12">
        <v>1</v>
      </c>
      <c r="Y31" s="12">
        <v>1</v>
      </c>
      <c r="Z31" s="12"/>
      <c r="AA31" s="8" t="e">
        <f t="shared" si="8"/>
        <v>#REF!</v>
      </c>
      <c r="AB31" s="8" t="e">
        <f t="shared" si="48"/>
        <v>#REF!</v>
      </c>
      <c r="AC31" s="8" t="e">
        <f t="shared" ref="AC31:AL31" si="63">#REF!</f>
        <v>#REF!</v>
      </c>
      <c r="AD31" s="8" t="e">
        <f t="shared" si="63"/>
        <v>#REF!</v>
      </c>
      <c r="AE31" s="8" t="e">
        <f t="shared" si="63"/>
        <v>#REF!</v>
      </c>
      <c r="AF31" s="8" t="e">
        <f t="shared" si="63"/>
        <v>#REF!</v>
      </c>
      <c r="AG31" s="8" t="e">
        <f t="shared" si="63"/>
        <v>#REF!</v>
      </c>
      <c r="AH31" s="8" t="e">
        <f t="shared" si="63"/>
        <v>#REF!</v>
      </c>
      <c r="AI31" s="8" t="e">
        <f t="shared" si="63"/>
        <v>#REF!</v>
      </c>
      <c r="AJ31" s="8" t="e">
        <f t="shared" si="63"/>
        <v>#REF!</v>
      </c>
      <c r="AK31" s="8" t="e">
        <f t="shared" si="63"/>
        <v>#REF!</v>
      </c>
      <c r="AL31" s="8" t="e">
        <f t="shared" si="63"/>
        <v>#REF!</v>
      </c>
      <c r="AM31" s="2"/>
    </row>
    <row r="32" spans="1:39" ht="18" customHeight="1" x14ac:dyDescent="0.25">
      <c r="A32" s="8">
        <v>27</v>
      </c>
      <c r="B32" s="8" t="e">
        <f t="shared" si="0"/>
        <v>#REF!</v>
      </c>
      <c r="C32" s="8"/>
      <c r="D32" s="10" t="s">
        <v>32</v>
      </c>
      <c r="E32" s="10" t="e">
        <f t="shared" si="1"/>
        <v>#REF!</v>
      </c>
      <c r="F32" s="10"/>
      <c r="G32" s="10" t="e">
        <f t="shared" ref="G32:H32" si="64">#REF!</f>
        <v>#REF!</v>
      </c>
      <c r="H32" s="10" t="e">
        <f t="shared" si="64"/>
        <v>#REF!</v>
      </c>
      <c r="I32" s="8">
        <v>1</v>
      </c>
      <c r="J32" s="8" t="e">
        <f t="shared" si="11"/>
        <v>#REF!</v>
      </c>
      <c r="K32" s="11" t="e">
        <f t="shared" si="3"/>
        <v>#REF!</v>
      </c>
      <c r="L32" s="8" t="e">
        <f t="shared" si="4"/>
        <v>#REF!</v>
      </c>
      <c r="M32" s="8"/>
      <c r="N32" s="8"/>
      <c r="O32" s="11" t="e">
        <f t="shared" si="5"/>
        <v>#REF!</v>
      </c>
      <c r="P32" s="12">
        <f t="shared" si="6"/>
        <v>4</v>
      </c>
      <c r="Q32" s="11" t="e">
        <f t="shared" si="23"/>
        <v>#REF!</v>
      </c>
      <c r="R32" s="12">
        <v>1</v>
      </c>
      <c r="S32" s="12">
        <v>1</v>
      </c>
      <c r="T32" s="12">
        <v>1</v>
      </c>
      <c r="U32" s="12">
        <v>1</v>
      </c>
      <c r="V32" s="12">
        <v>1</v>
      </c>
      <c r="W32" s="12">
        <v>1</v>
      </c>
      <c r="X32" s="12">
        <v>1</v>
      </c>
      <c r="Y32" s="12">
        <v>1</v>
      </c>
      <c r="Z32" s="12"/>
      <c r="AA32" s="8" t="e">
        <f t="shared" si="8"/>
        <v>#REF!</v>
      </c>
      <c r="AB32" s="8" t="e">
        <f t="shared" si="48"/>
        <v>#REF!</v>
      </c>
      <c r="AC32" s="8" t="e">
        <f t="shared" ref="AC32:AL32" si="65">#REF!</f>
        <v>#REF!</v>
      </c>
      <c r="AD32" s="8" t="e">
        <f t="shared" si="65"/>
        <v>#REF!</v>
      </c>
      <c r="AE32" s="8" t="e">
        <f t="shared" si="65"/>
        <v>#REF!</v>
      </c>
      <c r="AF32" s="8" t="e">
        <f t="shared" si="65"/>
        <v>#REF!</v>
      </c>
      <c r="AG32" s="8" t="e">
        <f t="shared" si="65"/>
        <v>#REF!</v>
      </c>
      <c r="AH32" s="8" t="e">
        <f t="shared" si="65"/>
        <v>#REF!</v>
      </c>
      <c r="AI32" s="8" t="e">
        <f t="shared" si="65"/>
        <v>#REF!</v>
      </c>
      <c r="AJ32" s="8" t="e">
        <f t="shared" si="65"/>
        <v>#REF!</v>
      </c>
      <c r="AK32" s="8" t="e">
        <f t="shared" si="65"/>
        <v>#REF!</v>
      </c>
      <c r="AL32" s="8" t="e">
        <f t="shared" si="65"/>
        <v>#REF!</v>
      </c>
      <c r="AM32" s="2"/>
    </row>
    <row r="33" spans="1:39" ht="18" customHeight="1" x14ac:dyDescent="0.25">
      <c r="A33" s="8">
        <v>28</v>
      </c>
      <c r="B33" s="8" t="e">
        <f t="shared" si="0"/>
        <v>#REF!</v>
      </c>
      <c r="C33" s="8"/>
      <c r="D33" s="10"/>
      <c r="E33" s="10" t="e">
        <f t="shared" si="1"/>
        <v>#REF!</v>
      </c>
      <c r="F33" s="10"/>
      <c r="G33" s="10" t="e">
        <f t="shared" ref="G33:H33" si="66">#REF!</f>
        <v>#REF!</v>
      </c>
      <c r="H33" s="10" t="e">
        <f t="shared" si="66"/>
        <v>#REF!</v>
      </c>
      <c r="I33" s="8">
        <v>1</v>
      </c>
      <c r="J33" s="8" t="e">
        <f t="shared" si="11"/>
        <v>#REF!</v>
      </c>
      <c r="K33" s="11" t="e">
        <f t="shared" si="3"/>
        <v>#REF!</v>
      </c>
      <c r="L33" s="8" t="e">
        <f t="shared" si="4"/>
        <v>#REF!</v>
      </c>
      <c r="M33" s="8"/>
      <c r="N33" s="8"/>
      <c r="O33" s="11" t="e">
        <f t="shared" si="5"/>
        <v>#REF!</v>
      </c>
      <c r="P33" s="12">
        <f t="shared" si="6"/>
        <v>4</v>
      </c>
      <c r="Q33" s="11" t="e">
        <f t="shared" si="23"/>
        <v>#REF!</v>
      </c>
      <c r="R33" s="12">
        <v>1</v>
      </c>
      <c r="S33" s="12">
        <v>1</v>
      </c>
      <c r="T33" s="12">
        <v>1</v>
      </c>
      <c r="U33" s="12">
        <v>1</v>
      </c>
      <c r="V33" s="12">
        <v>1</v>
      </c>
      <c r="W33" s="12">
        <v>1</v>
      </c>
      <c r="X33" s="12">
        <v>1</v>
      </c>
      <c r="Y33" s="12">
        <v>1</v>
      </c>
      <c r="Z33" s="12"/>
      <c r="AA33" s="8" t="e">
        <f t="shared" si="8"/>
        <v>#REF!</v>
      </c>
      <c r="AB33" s="8" t="e">
        <f t="shared" si="48"/>
        <v>#REF!</v>
      </c>
      <c r="AC33" s="8" t="e">
        <f t="shared" ref="AC33:AL33" si="67">#REF!</f>
        <v>#REF!</v>
      </c>
      <c r="AD33" s="8" t="e">
        <f t="shared" si="67"/>
        <v>#REF!</v>
      </c>
      <c r="AE33" s="8" t="e">
        <f t="shared" si="67"/>
        <v>#REF!</v>
      </c>
      <c r="AF33" s="8" t="e">
        <f t="shared" si="67"/>
        <v>#REF!</v>
      </c>
      <c r="AG33" s="8" t="e">
        <f t="shared" si="67"/>
        <v>#REF!</v>
      </c>
      <c r="AH33" s="8" t="e">
        <f t="shared" si="67"/>
        <v>#REF!</v>
      </c>
      <c r="AI33" s="8" t="e">
        <f t="shared" si="67"/>
        <v>#REF!</v>
      </c>
      <c r="AJ33" s="8" t="e">
        <f t="shared" si="67"/>
        <v>#REF!</v>
      </c>
      <c r="AK33" s="8" t="e">
        <f t="shared" si="67"/>
        <v>#REF!</v>
      </c>
      <c r="AL33" s="8" t="e">
        <f t="shared" si="67"/>
        <v>#REF!</v>
      </c>
      <c r="AM33" s="2"/>
    </row>
    <row r="34" spans="1:39" ht="18" customHeight="1" x14ac:dyDescent="0.25">
      <c r="A34" s="8">
        <v>29</v>
      </c>
      <c r="B34" s="8" t="e">
        <f t="shared" si="0"/>
        <v>#REF!</v>
      </c>
      <c r="C34" s="8"/>
      <c r="D34" s="10"/>
      <c r="E34" s="10" t="e">
        <f t="shared" si="1"/>
        <v>#REF!</v>
      </c>
      <c r="F34" s="10"/>
      <c r="G34" s="10" t="e">
        <f t="shared" ref="G34:H34" si="68">#REF!</f>
        <v>#REF!</v>
      </c>
      <c r="H34" s="10" t="e">
        <f t="shared" si="68"/>
        <v>#REF!</v>
      </c>
      <c r="I34" s="8">
        <v>1</v>
      </c>
      <c r="J34" s="8" t="e">
        <f t="shared" si="11"/>
        <v>#REF!</v>
      </c>
      <c r="K34" s="11" t="e">
        <f t="shared" si="3"/>
        <v>#REF!</v>
      </c>
      <c r="L34" s="8" t="e">
        <f t="shared" si="4"/>
        <v>#REF!</v>
      </c>
      <c r="M34" s="8"/>
      <c r="N34" s="8"/>
      <c r="O34" s="11" t="e">
        <f t="shared" si="5"/>
        <v>#REF!</v>
      </c>
      <c r="P34" s="12">
        <f t="shared" si="6"/>
        <v>4</v>
      </c>
      <c r="Q34" s="11" t="e">
        <f t="shared" si="23"/>
        <v>#REF!</v>
      </c>
      <c r="R34" s="12">
        <v>1</v>
      </c>
      <c r="S34" s="12">
        <v>1</v>
      </c>
      <c r="T34" s="12">
        <v>1</v>
      </c>
      <c r="U34" s="12">
        <v>1</v>
      </c>
      <c r="V34" s="12">
        <v>1</v>
      </c>
      <c r="W34" s="12">
        <v>1</v>
      </c>
      <c r="X34" s="12">
        <v>1</v>
      </c>
      <c r="Y34" s="12">
        <v>1</v>
      </c>
      <c r="Z34" s="12"/>
      <c r="AA34" s="8" t="e">
        <f t="shared" si="8"/>
        <v>#REF!</v>
      </c>
      <c r="AB34" s="8" t="e">
        <f t="shared" si="48"/>
        <v>#REF!</v>
      </c>
      <c r="AC34" s="8" t="e">
        <f t="shared" ref="AC34:AL34" si="69">#REF!</f>
        <v>#REF!</v>
      </c>
      <c r="AD34" s="8" t="e">
        <f t="shared" si="69"/>
        <v>#REF!</v>
      </c>
      <c r="AE34" s="8" t="e">
        <f t="shared" si="69"/>
        <v>#REF!</v>
      </c>
      <c r="AF34" s="8" t="e">
        <f t="shared" si="69"/>
        <v>#REF!</v>
      </c>
      <c r="AG34" s="8" t="e">
        <f t="shared" si="69"/>
        <v>#REF!</v>
      </c>
      <c r="AH34" s="8" t="e">
        <f t="shared" si="69"/>
        <v>#REF!</v>
      </c>
      <c r="AI34" s="8" t="e">
        <f t="shared" si="69"/>
        <v>#REF!</v>
      </c>
      <c r="AJ34" s="8" t="e">
        <f t="shared" si="69"/>
        <v>#REF!</v>
      </c>
      <c r="AK34" s="8" t="e">
        <f t="shared" si="69"/>
        <v>#REF!</v>
      </c>
      <c r="AL34" s="8" t="e">
        <f t="shared" si="69"/>
        <v>#REF!</v>
      </c>
      <c r="AM34" s="2"/>
    </row>
    <row r="35" spans="1:39" ht="18" customHeight="1" x14ac:dyDescent="0.25">
      <c r="A35" s="8">
        <v>30</v>
      </c>
      <c r="B35" s="8" t="e">
        <f t="shared" si="0"/>
        <v>#REF!</v>
      </c>
      <c r="C35" s="8"/>
      <c r="D35" s="10"/>
      <c r="E35" s="10" t="e">
        <f t="shared" si="1"/>
        <v>#REF!</v>
      </c>
      <c r="F35" s="10"/>
      <c r="G35" s="10" t="e">
        <f t="shared" ref="G35:H35" si="70">#REF!</f>
        <v>#REF!</v>
      </c>
      <c r="H35" s="10" t="e">
        <f t="shared" si="70"/>
        <v>#REF!</v>
      </c>
      <c r="I35" s="8">
        <v>2</v>
      </c>
      <c r="J35" s="8" t="e">
        <f t="shared" si="11"/>
        <v>#REF!</v>
      </c>
      <c r="K35" s="11" t="e">
        <f t="shared" si="3"/>
        <v>#REF!</v>
      </c>
      <c r="L35" s="8" t="e">
        <f t="shared" si="4"/>
        <v>#REF!</v>
      </c>
      <c r="M35" s="8"/>
      <c r="N35" s="8"/>
      <c r="O35" s="11" t="e">
        <f t="shared" si="5"/>
        <v>#REF!</v>
      </c>
      <c r="P35" s="12">
        <f t="shared" si="6"/>
        <v>3</v>
      </c>
      <c r="Q35" s="11" t="e">
        <f t="shared" si="23"/>
        <v>#REF!</v>
      </c>
      <c r="R35" s="12">
        <v>1</v>
      </c>
      <c r="S35" s="12">
        <v>1</v>
      </c>
      <c r="T35" s="12">
        <v>1</v>
      </c>
      <c r="U35" s="12">
        <v>1</v>
      </c>
      <c r="V35" s="12"/>
      <c r="W35" s="12">
        <v>1</v>
      </c>
      <c r="X35" s="12">
        <v>1</v>
      </c>
      <c r="Y35" s="12">
        <v>1</v>
      </c>
      <c r="Z35" s="12"/>
      <c r="AA35" s="8" t="e">
        <f t="shared" si="8"/>
        <v>#REF!</v>
      </c>
      <c r="AB35" s="8" t="e">
        <f t="shared" si="48"/>
        <v>#REF!</v>
      </c>
      <c r="AC35" s="8" t="e">
        <f t="shared" ref="AC35:AL35" si="71">#REF!</f>
        <v>#REF!</v>
      </c>
      <c r="AD35" s="8" t="e">
        <f t="shared" si="71"/>
        <v>#REF!</v>
      </c>
      <c r="AE35" s="8" t="e">
        <f t="shared" si="71"/>
        <v>#REF!</v>
      </c>
      <c r="AF35" s="8" t="e">
        <f t="shared" si="71"/>
        <v>#REF!</v>
      </c>
      <c r="AG35" s="8" t="e">
        <f t="shared" si="71"/>
        <v>#REF!</v>
      </c>
      <c r="AH35" s="8" t="e">
        <f t="shared" si="71"/>
        <v>#REF!</v>
      </c>
      <c r="AI35" s="8" t="e">
        <f t="shared" si="71"/>
        <v>#REF!</v>
      </c>
      <c r="AJ35" s="8" t="e">
        <f t="shared" si="71"/>
        <v>#REF!</v>
      </c>
      <c r="AK35" s="8" t="e">
        <f t="shared" si="71"/>
        <v>#REF!</v>
      </c>
      <c r="AL35" s="8" t="e">
        <f t="shared" si="71"/>
        <v>#REF!</v>
      </c>
      <c r="AM35" s="2"/>
    </row>
    <row r="36" spans="1:39" ht="16.5" customHeight="1" x14ac:dyDescent="0.25">
      <c r="A36" s="8">
        <v>31</v>
      </c>
      <c r="B36" s="8" t="e">
        <f t="shared" si="0"/>
        <v>#REF!</v>
      </c>
      <c r="C36" s="8"/>
      <c r="D36" s="10"/>
      <c r="E36" s="10" t="e">
        <f t="shared" si="1"/>
        <v>#REF!</v>
      </c>
      <c r="F36" s="10"/>
      <c r="G36" s="10" t="e">
        <f t="shared" ref="G36:H36" si="72">#REF!</f>
        <v>#REF!</v>
      </c>
      <c r="H36" s="10" t="e">
        <f t="shared" si="72"/>
        <v>#REF!</v>
      </c>
      <c r="I36" s="8">
        <v>3</v>
      </c>
      <c r="J36" s="8" t="e">
        <f t="shared" si="11"/>
        <v>#REF!</v>
      </c>
      <c r="K36" s="11" t="e">
        <f t="shared" si="3"/>
        <v>#REF!</v>
      </c>
      <c r="L36" s="8" t="e">
        <f t="shared" si="4"/>
        <v>#REF!</v>
      </c>
      <c r="M36" s="8"/>
      <c r="N36" s="8"/>
      <c r="O36" s="11" t="e">
        <f t="shared" si="5"/>
        <v>#REF!</v>
      </c>
      <c r="P36" s="12">
        <f t="shared" si="6"/>
        <v>2</v>
      </c>
      <c r="Q36" s="11" t="e">
        <f t="shared" si="23"/>
        <v>#REF!</v>
      </c>
      <c r="R36" s="12">
        <v>1</v>
      </c>
      <c r="S36" s="12">
        <v>1</v>
      </c>
      <c r="T36" s="12">
        <v>1</v>
      </c>
      <c r="U36" s="12">
        <v>1</v>
      </c>
      <c r="V36" s="12"/>
      <c r="W36" s="12">
        <v>1</v>
      </c>
      <c r="X36" s="12">
        <v>1</v>
      </c>
      <c r="Y36" s="12">
        <v>1</v>
      </c>
      <c r="Z36" s="12"/>
      <c r="AA36" s="8" t="e">
        <f t="shared" si="8"/>
        <v>#REF!</v>
      </c>
      <c r="AB36" s="8" t="e">
        <f t="shared" si="48"/>
        <v>#REF!</v>
      </c>
      <c r="AC36" s="8" t="e">
        <f t="shared" ref="AC36:AL36" si="73">#REF!</f>
        <v>#REF!</v>
      </c>
      <c r="AD36" s="8" t="e">
        <f t="shared" si="73"/>
        <v>#REF!</v>
      </c>
      <c r="AE36" s="8" t="e">
        <f t="shared" si="73"/>
        <v>#REF!</v>
      </c>
      <c r="AF36" s="8" t="e">
        <f t="shared" si="73"/>
        <v>#REF!</v>
      </c>
      <c r="AG36" s="8" t="e">
        <f t="shared" si="73"/>
        <v>#REF!</v>
      </c>
      <c r="AH36" s="8" t="e">
        <f t="shared" si="73"/>
        <v>#REF!</v>
      </c>
      <c r="AI36" s="8" t="e">
        <f t="shared" si="73"/>
        <v>#REF!</v>
      </c>
      <c r="AJ36" s="8" t="e">
        <f t="shared" si="73"/>
        <v>#REF!</v>
      </c>
      <c r="AK36" s="8" t="e">
        <f t="shared" si="73"/>
        <v>#REF!</v>
      </c>
      <c r="AL36" s="8" t="e">
        <f t="shared" si="73"/>
        <v>#REF!</v>
      </c>
      <c r="AM36" s="2"/>
    </row>
    <row r="37" spans="1:39" ht="16.5" customHeight="1" x14ac:dyDescent="0.25">
      <c r="A37" s="8">
        <v>32</v>
      </c>
      <c r="B37" s="15" t="e">
        <f t="shared" si="0"/>
        <v>#REF!</v>
      </c>
      <c r="C37" s="8"/>
      <c r="D37" s="10"/>
      <c r="E37" s="10" t="e">
        <f t="shared" si="1"/>
        <v>#REF!</v>
      </c>
      <c r="F37" s="10" t="e">
        <f t="shared" ref="F37:H37" si="74">#REF!</f>
        <v>#REF!</v>
      </c>
      <c r="G37" s="10" t="e">
        <f t="shared" si="74"/>
        <v>#REF!</v>
      </c>
      <c r="H37" s="10" t="e">
        <f t="shared" si="74"/>
        <v>#REF!</v>
      </c>
      <c r="I37" s="8">
        <v>1</v>
      </c>
      <c r="J37" s="8" t="e">
        <f t="shared" si="11"/>
        <v>#REF!</v>
      </c>
      <c r="K37" s="11" t="e">
        <f t="shared" si="3"/>
        <v>#REF!</v>
      </c>
      <c r="L37" s="8" t="e">
        <f t="shared" si="4"/>
        <v>#REF!</v>
      </c>
      <c r="M37" s="8"/>
      <c r="N37" s="8"/>
      <c r="O37" s="11" t="e">
        <f t="shared" si="5"/>
        <v>#REF!</v>
      </c>
      <c r="P37" s="12">
        <f t="shared" si="6"/>
        <v>4</v>
      </c>
      <c r="Q37" s="11" t="e">
        <f t="shared" si="23"/>
        <v>#REF!</v>
      </c>
      <c r="R37" s="12">
        <v>2</v>
      </c>
      <c r="S37" s="12">
        <v>2</v>
      </c>
      <c r="T37" s="12">
        <v>1</v>
      </c>
      <c r="U37" s="12">
        <v>1</v>
      </c>
      <c r="V37" s="12">
        <v>1</v>
      </c>
      <c r="W37" s="12">
        <v>1</v>
      </c>
      <c r="X37" s="12">
        <v>1</v>
      </c>
      <c r="Y37" s="12">
        <v>1</v>
      </c>
      <c r="Z37" s="12"/>
      <c r="AA37" s="8" t="e">
        <f t="shared" si="8"/>
        <v>#REF!</v>
      </c>
      <c r="AB37" s="8" t="e">
        <f t="shared" si="48"/>
        <v>#REF!</v>
      </c>
      <c r="AC37" s="8" t="e">
        <f>#REF!+35</f>
        <v>#REF!</v>
      </c>
      <c r="AD37" s="8">
        <v>2</v>
      </c>
      <c r="AE37" s="8">
        <v>2</v>
      </c>
      <c r="AF37" s="8" t="e">
        <f t="shared" ref="AF37:AL37" si="75">#REF!</f>
        <v>#REF!</v>
      </c>
      <c r="AG37" s="8" t="e">
        <f t="shared" si="75"/>
        <v>#REF!</v>
      </c>
      <c r="AH37" s="8" t="e">
        <f t="shared" si="75"/>
        <v>#REF!</v>
      </c>
      <c r="AI37" s="8" t="e">
        <f t="shared" si="75"/>
        <v>#REF!</v>
      </c>
      <c r="AJ37" s="8" t="e">
        <f t="shared" si="75"/>
        <v>#REF!</v>
      </c>
      <c r="AK37" s="8" t="e">
        <f t="shared" si="75"/>
        <v>#REF!</v>
      </c>
      <c r="AL37" s="8" t="e">
        <f t="shared" si="75"/>
        <v>#REF!</v>
      </c>
      <c r="AM37" s="2"/>
    </row>
    <row r="38" spans="1:39" ht="16.5" customHeight="1" x14ac:dyDescent="0.25">
      <c r="A38" s="8">
        <v>33</v>
      </c>
      <c r="B38" s="8" t="e">
        <f t="shared" si="0"/>
        <v>#REF!</v>
      </c>
      <c r="C38" s="8"/>
      <c r="D38" s="10"/>
      <c r="E38" s="10" t="e">
        <f t="shared" si="1"/>
        <v>#REF!</v>
      </c>
      <c r="F38" s="10"/>
      <c r="G38" s="10" t="e">
        <f t="shared" ref="G38:H38" si="76">#REF!</f>
        <v>#REF!</v>
      </c>
      <c r="H38" s="10" t="e">
        <f t="shared" si="76"/>
        <v>#REF!</v>
      </c>
      <c r="I38" s="8">
        <v>1</v>
      </c>
      <c r="J38" s="8" t="e">
        <f t="shared" si="11"/>
        <v>#REF!</v>
      </c>
      <c r="K38" s="11" t="e">
        <f t="shared" si="3"/>
        <v>#REF!</v>
      </c>
      <c r="L38" s="8" t="e">
        <f t="shared" si="4"/>
        <v>#REF!</v>
      </c>
      <c r="M38" s="8"/>
      <c r="N38" s="8"/>
      <c r="O38" s="11" t="e">
        <f t="shared" si="5"/>
        <v>#REF!</v>
      </c>
      <c r="P38" s="12">
        <f t="shared" si="6"/>
        <v>4</v>
      </c>
      <c r="Q38" s="11" t="e">
        <f t="shared" si="23"/>
        <v>#REF!</v>
      </c>
      <c r="R38" s="12">
        <v>1</v>
      </c>
      <c r="S38" s="12">
        <v>1</v>
      </c>
      <c r="T38" s="12">
        <v>1</v>
      </c>
      <c r="U38" s="12">
        <v>1</v>
      </c>
      <c r="V38" s="12">
        <v>1</v>
      </c>
      <c r="W38" s="12">
        <v>1</v>
      </c>
      <c r="X38" s="12">
        <v>1</v>
      </c>
      <c r="Y38" s="12">
        <v>1</v>
      </c>
      <c r="Z38" s="12"/>
      <c r="AA38" s="8" t="e">
        <f t="shared" si="8"/>
        <v>#REF!</v>
      </c>
      <c r="AB38" s="8" t="e">
        <f t="shared" si="48"/>
        <v>#REF!</v>
      </c>
      <c r="AC38" s="8" t="e">
        <f t="shared" ref="AC38:AL38" si="77">#REF!</f>
        <v>#REF!</v>
      </c>
      <c r="AD38" s="8" t="e">
        <f t="shared" si="77"/>
        <v>#REF!</v>
      </c>
      <c r="AE38" s="8" t="e">
        <f t="shared" si="77"/>
        <v>#REF!</v>
      </c>
      <c r="AF38" s="8" t="e">
        <f t="shared" si="77"/>
        <v>#REF!</v>
      </c>
      <c r="AG38" s="8" t="e">
        <f t="shared" si="77"/>
        <v>#REF!</v>
      </c>
      <c r="AH38" s="8" t="e">
        <f t="shared" si="77"/>
        <v>#REF!</v>
      </c>
      <c r="AI38" s="8" t="e">
        <f t="shared" si="77"/>
        <v>#REF!</v>
      </c>
      <c r="AJ38" s="8" t="e">
        <f t="shared" si="77"/>
        <v>#REF!</v>
      </c>
      <c r="AK38" s="8" t="e">
        <f t="shared" si="77"/>
        <v>#REF!</v>
      </c>
      <c r="AL38" s="8" t="e">
        <f t="shared" si="77"/>
        <v>#REF!</v>
      </c>
      <c r="AM38" s="2"/>
    </row>
    <row r="39" spans="1:39" ht="16.5" customHeight="1" x14ac:dyDescent="0.25">
      <c r="A39" s="8">
        <v>34</v>
      </c>
      <c r="B39" s="8" t="e">
        <f t="shared" si="0"/>
        <v>#REF!</v>
      </c>
      <c r="C39" s="8"/>
      <c r="D39" s="10"/>
      <c r="E39" s="10" t="e">
        <f t="shared" si="1"/>
        <v>#REF!</v>
      </c>
      <c r="F39" s="10"/>
      <c r="G39" s="10" t="e">
        <f t="shared" ref="G39:H39" si="78">#REF!</f>
        <v>#REF!</v>
      </c>
      <c r="H39" s="10" t="e">
        <f t="shared" si="78"/>
        <v>#REF!</v>
      </c>
      <c r="I39" s="8">
        <v>1</v>
      </c>
      <c r="J39" s="8" t="e">
        <f t="shared" si="11"/>
        <v>#REF!</v>
      </c>
      <c r="K39" s="11" t="e">
        <f t="shared" si="3"/>
        <v>#REF!</v>
      </c>
      <c r="L39" s="8" t="e">
        <f t="shared" si="4"/>
        <v>#REF!</v>
      </c>
      <c r="M39" s="8"/>
      <c r="N39" s="8"/>
      <c r="O39" s="11" t="e">
        <f t="shared" si="5"/>
        <v>#REF!</v>
      </c>
      <c r="P39" s="12">
        <f t="shared" si="6"/>
        <v>4</v>
      </c>
      <c r="Q39" s="11" t="e">
        <f t="shared" si="23"/>
        <v>#REF!</v>
      </c>
      <c r="R39" s="12">
        <v>1</v>
      </c>
      <c r="S39" s="12">
        <v>1</v>
      </c>
      <c r="T39" s="12">
        <v>1</v>
      </c>
      <c r="U39" s="12">
        <v>1</v>
      </c>
      <c r="V39" s="12">
        <v>1</v>
      </c>
      <c r="W39" s="12">
        <v>1</v>
      </c>
      <c r="X39" s="12">
        <v>1</v>
      </c>
      <c r="Y39" s="12">
        <v>1</v>
      </c>
      <c r="Z39" s="12"/>
      <c r="AA39" s="8" t="e">
        <f t="shared" si="8"/>
        <v>#REF!</v>
      </c>
      <c r="AB39" s="8" t="e">
        <f t="shared" si="48"/>
        <v>#REF!</v>
      </c>
      <c r="AC39" s="8" t="e">
        <f t="shared" ref="AC39:AL39" si="79">#REF!</f>
        <v>#REF!</v>
      </c>
      <c r="AD39" s="8" t="e">
        <f t="shared" si="79"/>
        <v>#REF!</v>
      </c>
      <c r="AE39" s="8" t="e">
        <f t="shared" si="79"/>
        <v>#REF!</v>
      </c>
      <c r="AF39" s="8" t="e">
        <f t="shared" si="79"/>
        <v>#REF!</v>
      </c>
      <c r="AG39" s="8" t="e">
        <f t="shared" si="79"/>
        <v>#REF!</v>
      </c>
      <c r="AH39" s="8" t="e">
        <f t="shared" si="79"/>
        <v>#REF!</v>
      </c>
      <c r="AI39" s="8" t="e">
        <f t="shared" si="79"/>
        <v>#REF!</v>
      </c>
      <c r="AJ39" s="8" t="e">
        <f t="shared" si="79"/>
        <v>#REF!</v>
      </c>
      <c r="AK39" s="8" t="e">
        <f t="shared" si="79"/>
        <v>#REF!</v>
      </c>
      <c r="AL39" s="8" t="e">
        <f t="shared" si="79"/>
        <v>#REF!</v>
      </c>
      <c r="AM39" s="2"/>
    </row>
    <row r="40" spans="1:39" ht="16.5" customHeight="1" x14ac:dyDescent="0.25">
      <c r="A40" s="8">
        <v>35</v>
      </c>
      <c r="B40" s="8" t="e">
        <f t="shared" si="0"/>
        <v>#REF!</v>
      </c>
      <c r="C40" s="8"/>
      <c r="D40" s="10"/>
      <c r="E40" s="10" t="e">
        <f t="shared" si="1"/>
        <v>#REF!</v>
      </c>
      <c r="F40" s="10"/>
      <c r="G40" s="10" t="e">
        <f t="shared" ref="G40:H40" si="80">#REF!</f>
        <v>#REF!</v>
      </c>
      <c r="H40" s="10" t="e">
        <f t="shared" si="80"/>
        <v>#REF!</v>
      </c>
      <c r="I40" s="8">
        <v>2</v>
      </c>
      <c r="J40" s="8" t="e">
        <f t="shared" si="11"/>
        <v>#REF!</v>
      </c>
      <c r="K40" s="11" t="e">
        <f t="shared" si="3"/>
        <v>#REF!</v>
      </c>
      <c r="L40" s="8" t="e">
        <f t="shared" si="4"/>
        <v>#REF!</v>
      </c>
      <c r="M40" s="8"/>
      <c r="N40" s="8"/>
      <c r="O40" s="11" t="e">
        <f t="shared" si="5"/>
        <v>#REF!</v>
      </c>
      <c r="P40" s="12">
        <f t="shared" si="6"/>
        <v>3</v>
      </c>
      <c r="Q40" s="11" t="e">
        <f t="shared" si="23"/>
        <v>#REF!</v>
      </c>
      <c r="R40" s="12">
        <v>1</v>
      </c>
      <c r="S40" s="12">
        <v>1</v>
      </c>
      <c r="T40" s="12">
        <v>1</v>
      </c>
      <c r="U40" s="12">
        <v>1</v>
      </c>
      <c r="V40" s="12"/>
      <c r="W40" s="12">
        <v>1</v>
      </c>
      <c r="X40" s="12">
        <v>1</v>
      </c>
      <c r="Y40" s="12">
        <v>1</v>
      </c>
      <c r="Z40" s="12"/>
      <c r="AA40" s="8" t="e">
        <f t="shared" si="8"/>
        <v>#REF!</v>
      </c>
      <c r="AB40" s="8" t="e">
        <f t="shared" si="48"/>
        <v>#REF!</v>
      </c>
      <c r="AC40" s="8" t="e">
        <f t="shared" ref="AC40:AL40" si="81">#REF!</f>
        <v>#REF!</v>
      </c>
      <c r="AD40" s="8" t="e">
        <f t="shared" si="81"/>
        <v>#REF!</v>
      </c>
      <c r="AE40" s="8" t="e">
        <f t="shared" si="81"/>
        <v>#REF!</v>
      </c>
      <c r="AF40" s="8" t="e">
        <f t="shared" si="81"/>
        <v>#REF!</v>
      </c>
      <c r="AG40" s="8" t="e">
        <f t="shared" si="81"/>
        <v>#REF!</v>
      </c>
      <c r="AH40" s="8" t="e">
        <f t="shared" si="81"/>
        <v>#REF!</v>
      </c>
      <c r="AI40" s="8" t="e">
        <f t="shared" si="81"/>
        <v>#REF!</v>
      </c>
      <c r="AJ40" s="8" t="e">
        <f t="shared" si="81"/>
        <v>#REF!</v>
      </c>
      <c r="AK40" s="8" t="e">
        <f t="shared" si="81"/>
        <v>#REF!</v>
      </c>
      <c r="AL40" s="8" t="e">
        <f t="shared" si="81"/>
        <v>#REF!</v>
      </c>
      <c r="AM40" s="2"/>
    </row>
    <row r="41" spans="1:39" ht="16.5" customHeight="1" x14ac:dyDescent="0.25">
      <c r="A41" s="8">
        <v>36</v>
      </c>
      <c r="B41" s="8" t="e">
        <f t="shared" si="0"/>
        <v>#REF!</v>
      </c>
      <c r="C41" s="8"/>
      <c r="D41" s="10"/>
      <c r="E41" s="10" t="e">
        <f t="shared" si="1"/>
        <v>#REF!</v>
      </c>
      <c r="F41" s="10"/>
      <c r="G41" s="10" t="e">
        <f t="shared" ref="G41:H41" si="82">#REF!</f>
        <v>#REF!</v>
      </c>
      <c r="H41" s="10" t="e">
        <f t="shared" si="82"/>
        <v>#REF!</v>
      </c>
      <c r="I41" s="8">
        <v>3</v>
      </c>
      <c r="J41" s="8" t="e">
        <f t="shared" si="11"/>
        <v>#REF!</v>
      </c>
      <c r="K41" s="11" t="e">
        <f t="shared" si="3"/>
        <v>#REF!</v>
      </c>
      <c r="L41" s="8" t="e">
        <f t="shared" si="4"/>
        <v>#REF!</v>
      </c>
      <c r="M41" s="8"/>
      <c r="N41" s="8"/>
      <c r="O41" s="11" t="e">
        <f t="shared" si="5"/>
        <v>#REF!</v>
      </c>
      <c r="P41" s="12">
        <f t="shared" si="6"/>
        <v>2</v>
      </c>
      <c r="Q41" s="11" t="e">
        <f t="shared" si="23"/>
        <v>#REF!</v>
      </c>
      <c r="R41" s="12">
        <v>1</v>
      </c>
      <c r="S41" s="12">
        <v>1</v>
      </c>
      <c r="T41" s="12">
        <v>1</v>
      </c>
      <c r="U41" s="12">
        <v>1</v>
      </c>
      <c r="V41" s="12"/>
      <c r="W41" s="12">
        <v>1</v>
      </c>
      <c r="X41" s="12">
        <v>1</v>
      </c>
      <c r="Y41" s="12">
        <v>1</v>
      </c>
      <c r="Z41" s="12"/>
      <c r="AA41" s="8" t="e">
        <f t="shared" si="8"/>
        <v>#REF!</v>
      </c>
      <c r="AB41" s="8" t="e">
        <f t="shared" si="48"/>
        <v>#REF!</v>
      </c>
      <c r="AC41" s="8" t="e">
        <f t="shared" ref="AC41:AL41" si="83">#REF!</f>
        <v>#REF!</v>
      </c>
      <c r="AD41" s="8" t="e">
        <f t="shared" si="83"/>
        <v>#REF!</v>
      </c>
      <c r="AE41" s="8" t="e">
        <f t="shared" si="83"/>
        <v>#REF!</v>
      </c>
      <c r="AF41" s="8" t="e">
        <f t="shared" si="83"/>
        <v>#REF!</v>
      </c>
      <c r="AG41" s="8" t="e">
        <f t="shared" si="83"/>
        <v>#REF!</v>
      </c>
      <c r="AH41" s="8" t="e">
        <f t="shared" si="83"/>
        <v>#REF!</v>
      </c>
      <c r="AI41" s="8" t="e">
        <f t="shared" si="83"/>
        <v>#REF!</v>
      </c>
      <c r="AJ41" s="8" t="e">
        <f t="shared" si="83"/>
        <v>#REF!</v>
      </c>
      <c r="AK41" s="8" t="e">
        <f t="shared" si="83"/>
        <v>#REF!</v>
      </c>
      <c r="AL41" s="8" t="e">
        <f t="shared" si="83"/>
        <v>#REF!</v>
      </c>
      <c r="AM41" s="2"/>
    </row>
    <row r="42" spans="1:39" ht="16.5" customHeight="1" x14ac:dyDescent="0.25">
      <c r="A42" s="8">
        <v>37</v>
      </c>
      <c r="B42" s="15" t="e">
        <f t="shared" si="0"/>
        <v>#REF!</v>
      </c>
      <c r="C42" s="8"/>
      <c r="D42" s="10"/>
      <c r="E42" s="10" t="e">
        <f t="shared" si="1"/>
        <v>#REF!</v>
      </c>
      <c r="F42" s="10" t="e">
        <f t="shared" ref="F42:H42" si="84">#REF!</f>
        <v>#REF!</v>
      </c>
      <c r="G42" s="10" t="e">
        <f t="shared" si="84"/>
        <v>#REF!</v>
      </c>
      <c r="H42" s="10" t="e">
        <f t="shared" si="84"/>
        <v>#REF!</v>
      </c>
      <c r="I42" s="8">
        <v>1</v>
      </c>
      <c r="J42" s="8" t="e">
        <f t="shared" si="11"/>
        <v>#REF!</v>
      </c>
      <c r="K42" s="11" t="e">
        <f t="shared" si="3"/>
        <v>#REF!</v>
      </c>
      <c r="L42" s="8" t="e">
        <f t="shared" si="4"/>
        <v>#REF!</v>
      </c>
      <c r="M42" s="8"/>
      <c r="N42" s="8"/>
      <c r="O42" s="11" t="e">
        <f t="shared" si="5"/>
        <v>#REF!</v>
      </c>
      <c r="P42" s="12">
        <f t="shared" si="6"/>
        <v>4</v>
      </c>
      <c r="Q42" s="11" t="e">
        <f t="shared" si="23"/>
        <v>#REF!</v>
      </c>
      <c r="R42" s="12">
        <v>2</v>
      </c>
      <c r="S42" s="12">
        <v>2</v>
      </c>
      <c r="T42" s="12">
        <v>1</v>
      </c>
      <c r="U42" s="12">
        <v>1</v>
      </c>
      <c r="V42" s="12">
        <v>1</v>
      </c>
      <c r="W42" s="12">
        <v>1</v>
      </c>
      <c r="X42" s="12">
        <v>1</v>
      </c>
      <c r="Y42" s="12">
        <v>1</v>
      </c>
      <c r="Z42" s="12"/>
      <c r="AA42" s="8" t="e">
        <f t="shared" si="8"/>
        <v>#REF!</v>
      </c>
      <c r="AB42" s="8" t="e">
        <f t="shared" si="48"/>
        <v>#REF!</v>
      </c>
      <c r="AC42" s="8" t="e">
        <f>#REF!+34</f>
        <v>#REF!</v>
      </c>
      <c r="AD42" s="8">
        <v>1</v>
      </c>
      <c r="AE42" s="8">
        <v>2</v>
      </c>
      <c r="AF42" s="8" t="e">
        <f t="shared" ref="AF42:AL42" si="85">#REF!</f>
        <v>#REF!</v>
      </c>
      <c r="AG42" s="8" t="e">
        <f t="shared" si="85"/>
        <v>#REF!</v>
      </c>
      <c r="AH42" s="8" t="e">
        <f t="shared" si="85"/>
        <v>#REF!</v>
      </c>
      <c r="AI42" s="8" t="e">
        <f t="shared" si="85"/>
        <v>#REF!</v>
      </c>
      <c r="AJ42" s="8" t="e">
        <f t="shared" si="85"/>
        <v>#REF!</v>
      </c>
      <c r="AK42" s="8" t="e">
        <f t="shared" si="85"/>
        <v>#REF!</v>
      </c>
      <c r="AL42" s="8" t="e">
        <f t="shared" si="85"/>
        <v>#REF!</v>
      </c>
      <c r="AM42" s="2"/>
    </row>
    <row r="43" spans="1:39" ht="16.5" customHeight="1" x14ac:dyDescent="0.25">
      <c r="A43" s="8">
        <v>38</v>
      </c>
      <c r="B43" s="8" t="e">
        <f t="shared" si="0"/>
        <v>#REF!</v>
      </c>
      <c r="C43" s="8"/>
      <c r="D43" s="10"/>
      <c r="E43" s="10" t="e">
        <f t="shared" si="1"/>
        <v>#REF!</v>
      </c>
      <c r="F43" s="10"/>
      <c r="G43" s="10" t="e">
        <f t="shared" ref="G43:H43" si="86">#REF!</f>
        <v>#REF!</v>
      </c>
      <c r="H43" s="10" t="e">
        <f t="shared" si="86"/>
        <v>#REF!</v>
      </c>
      <c r="I43" s="8">
        <v>1</v>
      </c>
      <c r="J43" s="8" t="e">
        <f t="shared" si="11"/>
        <v>#REF!</v>
      </c>
      <c r="K43" s="11" t="e">
        <f t="shared" si="3"/>
        <v>#REF!</v>
      </c>
      <c r="L43" s="8" t="e">
        <f t="shared" si="4"/>
        <v>#REF!</v>
      </c>
      <c r="M43" s="8"/>
      <c r="N43" s="8"/>
      <c r="O43" s="11" t="e">
        <f t="shared" si="5"/>
        <v>#REF!</v>
      </c>
      <c r="P43" s="12">
        <f t="shared" si="6"/>
        <v>4</v>
      </c>
      <c r="Q43" s="11" t="e">
        <f t="shared" si="23"/>
        <v>#REF!</v>
      </c>
      <c r="R43" s="12">
        <v>1</v>
      </c>
      <c r="S43" s="12">
        <v>1</v>
      </c>
      <c r="T43" s="12">
        <v>1</v>
      </c>
      <c r="U43" s="12">
        <v>1</v>
      </c>
      <c r="V43" s="12">
        <v>1</v>
      </c>
      <c r="W43" s="12">
        <v>1</v>
      </c>
      <c r="X43" s="12">
        <v>1</v>
      </c>
      <c r="Y43" s="12">
        <v>1</v>
      </c>
      <c r="Z43" s="12"/>
      <c r="AA43" s="8" t="e">
        <f t="shared" si="8"/>
        <v>#REF!</v>
      </c>
      <c r="AB43" s="8" t="e">
        <f t="shared" si="48"/>
        <v>#REF!</v>
      </c>
      <c r="AC43" s="8" t="e">
        <f t="shared" ref="AC43:AL43" si="87">#REF!</f>
        <v>#REF!</v>
      </c>
      <c r="AD43" s="8" t="e">
        <f t="shared" si="87"/>
        <v>#REF!</v>
      </c>
      <c r="AE43" s="8" t="e">
        <f t="shared" si="87"/>
        <v>#REF!</v>
      </c>
      <c r="AF43" s="8" t="e">
        <f t="shared" si="87"/>
        <v>#REF!</v>
      </c>
      <c r="AG43" s="8" t="e">
        <f t="shared" si="87"/>
        <v>#REF!</v>
      </c>
      <c r="AH43" s="8" t="e">
        <f t="shared" si="87"/>
        <v>#REF!</v>
      </c>
      <c r="AI43" s="8" t="e">
        <f t="shared" si="87"/>
        <v>#REF!</v>
      </c>
      <c r="AJ43" s="8" t="e">
        <f t="shared" si="87"/>
        <v>#REF!</v>
      </c>
      <c r="AK43" s="8" t="e">
        <f t="shared" si="87"/>
        <v>#REF!</v>
      </c>
      <c r="AL43" s="8" t="e">
        <f t="shared" si="87"/>
        <v>#REF!</v>
      </c>
      <c r="AM43" s="2"/>
    </row>
    <row r="44" spans="1:39" ht="16.5" customHeight="1" x14ac:dyDescent="0.25">
      <c r="A44" s="8">
        <v>39</v>
      </c>
      <c r="B44" s="8" t="e">
        <f t="shared" si="0"/>
        <v>#REF!</v>
      </c>
      <c r="C44" s="8"/>
      <c r="D44" s="10"/>
      <c r="E44" s="10" t="e">
        <f t="shared" si="1"/>
        <v>#REF!</v>
      </c>
      <c r="F44" s="10"/>
      <c r="G44" s="10" t="e">
        <f t="shared" ref="G44:H44" si="88">#REF!</f>
        <v>#REF!</v>
      </c>
      <c r="H44" s="10" t="e">
        <f t="shared" si="88"/>
        <v>#REF!</v>
      </c>
      <c r="I44" s="8">
        <v>1</v>
      </c>
      <c r="J44" s="8" t="e">
        <f t="shared" si="11"/>
        <v>#REF!</v>
      </c>
      <c r="K44" s="11" t="e">
        <f t="shared" si="3"/>
        <v>#REF!</v>
      </c>
      <c r="L44" s="8" t="e">
        <f t="shared" si="4"/>
        <v>#REF!</v>
      </c>
      <c r="M44" s="8"/>
      <c r="N44" s="8"/>
      <c r="O44" s="11" t="e">
        <f t="shared" si="5"/>
        <v>#REF!</v>
      </c>
      <c r="P44" s="12">
        <f t="shared" si="6"/>
        <v>4</v>
      </c>
      <c r="Q44" s="11" t="e">
        <f t="shared" si="23"/>
        <v>#REF!</v>
      </c>
      <c r="R44" s="12">
        <v>1</v>
      </c>
      <c r="S44" s="12">
        <v>1</v>
      </c>
      <c r="T44" s="12">
        <v>1</v>
      </c>
      <c r="U44" s="12">
        <v>1</v>
      </c>
      <c r="V44" s="12">
        <v>1</v>
      </c>
      <c r="W44" s="12">
        <v>1</v>
      </c>
      <c r="X44" s="12">
        <v>1</v>
      </c>
      <c r="Y44" s="12">
        <v>1</v>
      </c>
      <c r="Z44" s="12"/>
      <c r="AA44" s="8" t="e">
        <f t="shared" si="8"/>
        <v>#REF!</v>
      </c>
      <c r="AB44" s="8" t="e">
        <f t="shared" si="48"/>
        <v>#REF!</v>
      </c>
      <c r="AC44" s="8" t="e">
        <f t="shared" ref="AC44:AL44" si="89">#REF!</f>
        <v>#REF!</v>
      </c>
      <c r="AD44" s="8" t="e">
        <f t="shared" si="89"/>
        <v>#REF!</v>
      </c>
      <c r="AE44" s="8" t="e">
        <f t="shared" si="89"/>
        <v>#REF!</v>
      </c>
      <c r="AF44" s="8" t="e">
        <f t="shared" si="89"/>
        <v>#REF!</v>
      </c>
      <c r="AG44" s="8" t="e">
        <f t="shared" si="89"/>
        <v>#REF!</v>
      </c>
      <c r="AH44" s="8" t="e">
        <f t="shared" si="89"/>
        <v>#REF!</v>
      </c>
      <c r="AI44" s="8" t="e">
        <f t="shared" si="89"/>
        <v>#REF!</v>
      </c>
      <c r="AJ44" s="8" t="e">
        <f t="shared" si="89"/>
        <v>#REF!</v>
      </c>
      <c r="AK44" s="8" t="e">
        <f t="shared" si="89"/>
        <v>#REF!</v>
      </c>
      <c r="AL44" s="8" t="e">
        <f t="shared" si="89"/>
        <v>#REF!</v>
      </c>
      <c r="AM44" s="2"/>
    </row>
    <row r="45" spans="1:39" ht="16.5" customHeight="1" x14ac:dyDescent="0.25">
      <c r="A45" s="8">
        <v>40</v>
      </c>
      <c r="B45" s="8" t="e">
        <f t="shared" si="0"/>
        <v>#REF!</v>
      </c>
      <c r="C45" s="8"/>
      <c r="D45" s="10"/>
      <c r="E45" s="10" t="e">
        <f t="shared" si="1"/>
        <v>#REF!</v>
      </c>
      <c r="F45" s="10"/>
      <c r="G45" s="10" t="e">
        <f t="shared" ref="G45:H45" si="90">#REF!</f>
        <v>#REF!</v>
      </c>
      <c r="H45" s="10" t="e">
        <f t="shared" si="90"/>
        <v>#REF!</v>
      </c>
      <c r="I45" s="8">
        <v>3</v>
      </c>
      <c r="J45" s="8" t="e">
        <f t="shared" si="11"/>
        <v>#REF!</v>
      </c>
      <c r="K45" s="11" t="e">
        <f t="shared" si="3"/>
        <v>#REF!</v>
      </c>
      <c r="L45" s="8" t="e">
        <f t="shared" si="4"/>
        <v>#REF!</v>
      </c>
      <c r="M45" s="8"/>
      <c r="N45" s="8"/>
      <c r="O45" s="11" t="e">
        <f t="shared" si="5"/>
        <v>#REF!</v>
      </c>
      <c r="P45" s="12">
        <f t="shared" si="6"/>
        <v>2</v>
      </c>
      <c r="Q45" s="11" t="e">
        <f t="shared" si="23"/>
        <v>#REF!</v>
      </c>
      <c r="R45" s="12">
        <v>1</v>
      </c>
      <c r="S45" s="12">
        <v>1</v>
      </c>
      <c r="T45" s="12">
        <v>1</v>
      </c>
      <c r="U45" s="12">
        <v>1</v>
      </c>
      <c r="V45" s="12"/>
      <c r="W45" s="12">
        <v>1</v>
      </c>
      <c r="X45" s="12">
        <v>1</v>
      </c>
      <c r="Y45" s="12">
        <v>1</v>
      </c>
      <c r="Z45" s="12"/>
      <c r="AA45" s="8" t="e">
        <f t="shared" si="8"/>
        <v>#REF!</v>
      </c>
      <c r="AB45" s="8" t="e">
        <f t="shared" si="48"/>
        <v>#REF!</v>
      </c>
      <c r="AC45" s="8" t="e">
        <f t="shared" ref="AC45:AL45" si="91">#REF!</f>
        <v>#REF!</v>
      </c>
      <c r="AD45" s="8" t="e">
        <f t="shared" si="91"/>
        <v>#REF!</v>
      </c>
      <c r="AE45" s="8" t="e">
        <f t="shared" si="91"/>
        <v>#REF!</v>
      </c>
      <c r="AF45" s="8" t="e">
        <f t="shared" si="91"/>
        <v>#REF!</v>
      </c>
      <c r="AG45" s="8" t="e">
        <f t="shared" si="91"/>
        <v>#REF!</v>
      </c>
      <c r="AH45" s="8" t="e">
        <f t="shared" si="91"/>
        <v>#REF!</v>
      </c>
      <c r="AI45" s="8" t="e">
        <f t="shared" si="91"/>
        <v>#REF!</v>
      </c>
      <c r="AJ45" s="8" t="e">
        <f t="shared" si="91"/>
        <v>#REF!</v>
      </c>
      <c r="AK45" s="8" t="e">
        <f t="shared" si="91"/>
        <v>#REF!</v>
      </c>
      <c r="AL45" s="8" t="e">
        <f t="shared" si="91"/>
        <v>#REF!</v>
      </c>
      <c r="AM45" s="2"/>
    </row>
    <row r="46" spans="1:39" ht="16.5" customHeight="1" x14ac:dyDescent="0.25">
      <c r="A46" s="8">
        <v>41</v>
      </c>
      <c r="B46" s="8" t="e">
        <f t="shared" si="0"/>
        <v>#REF!</v>
      </c>
      <c r="C46" s="8"/>
      <c r="D46" s="10"/>
      <c r="E46" s="10" t="e">
        <f t="shared" si="1"/>
        <v>#REF!</v>
      </c>
      <c r="F46" s="10"/>
      <c r="G46" s="10" t="e">
        <f t="shared" ref="G46:H46" si="92">#REF!</f>
        <v>#REF!</v>
      </c>
      <c r="H46" s="10" t="e">
        <f t="shared" si="92"/>
        <v>#REF!</v>
      </c>
      <c r="I46" s="8">
        <v>1</v>
      </c>
      <c r="J46" s="8" t="e">
        <f t="shared" si="11"/>
        <v>#REF!</v>
      </c>
      <c r="K46" s="11" t="e">
        <f t="shared" si="3"/>
        <v>#REF!</v>
      </c>
      <c r="L46" s="8" t="e">
        <f t="shared" si="4"/>
        <v>#REF!</v>
      </c>
      <c r="M46" s="8"/>
      <c r="N46" s="8"/>
      <c r="O46" s="11" t="e">
        <f t="shared" si="5"/>
        <v>#REF!</v>
      </c>
      <c r="P46" s="12">
        <f t="shared" si="6"/>
        <v>4</v>
      </c>
      <c r="Q46" s="11" t="e">
        <f t="shared" si="23"/>
        <v>#REF!</v>
      </c>
      <c r="R46" s="12">
        <v>1</v>
      </c>
      <c r="S46" s="12">
        <v>1</v>
      </c>
      <c r="T46" s="12">
        <v>1</v>
      </c>
      <c r="U46" s="12">
        <v>1</v>
      </c>
      <c r="V46" s="12">
        <v>1</v>
      </c>
      <c r="W46" s="12">
        <v>1</v>
      </c>
      <c r="X46" s="12">
        <v>1</v>
      </c>
      <c r="Y46" s="12">
        <v>1</v>
      </c>
      <c r="Z46" s="12"/>
      <c r="AA46" s="8" t="e">
        <f t="shared" si="8"/>
        <v>#REF!</v>
      </c>
      <c r="AB46" s="8" t="e">
        <f t="shared" si="48"/>
        <v>#REF!</v>
      </c>
      <c r="AC46" s="8" t="e">
        <f t="shared" ref="AC46:AL46" si="93">#REF!</f>
        <v>#REF!</v>
      </c>
      <c r="AD46" s="8" t="e">
        <f t="shared" si="93"/>
        <v>#REF!</v>
      </c>
      <c r="AE46" s="8" t="e">
        <f t="shared" si="93"/>
        <v>#REF!</v>
      </c>
      <c r="AF46" s="8" t="e">
        <f t="shared" si="93"/>
        <v>#REF!</v>
      </c>
      <c r="AG46" s="8" t="e">
        <f t="shared" si="93"/>
        <v>#REF!</v>
      </c>
      <c r="AH46" s="8" t="e">
        <f t="shared" si="93"/>
        <v>#REF!</v>
      </c>
      <c r="AI46" s="8" t="e">
        <f t="shared" si="93"/>
        <v>#REF!</v>
      </c>
      <c r="AJ46" s="8" t="e">
        <f t="shared" si="93"/>
        <v>#REF!</v>
      </c>
      <c r="AK46" s="8" t="e">
        <f t="shared" si="93"/>
        <v>#REF!</v>
      </c>
      <c r="AL46" s="8" t="e">
        <f t="shared" si="93"/>
        <v>#REF!</v>
      </c>
      <c r="AM46" s="2"/>
    </row>
    <row r="47" spans="1:39" ht="16.5" customHeight="1" x14ac:dyDescent="0.25">
      <c r="A47" s="8">
        <v>42</v>
      </c>
      <c r="B47" s="8" t="e">
        <f t="shared" si="0"/>
        <v>#REF!</v>
      </c>
      <c r="C47" s="8"/>
      <c r="D47" s="10"/>
      <c r="E47" s="10" t="e">
        <f t="shared" si="1"/>
        <v>#REF!</v>
      </c>
      <c r="F47" s="10"/>
      <c r="G47" s="10" t="e">
        <f t="shared" ref="G47:H47" si="94">#REF!</f>
        <v>#REF!</v>
      </c>
      <c r="H47" s="10" t="e">
        <f t="shared" si="94"/>
        <v>#REF!</v>
      </c>
      <c r="I47" s="8">
        <v>1</v>
      </c>
      <c r="J47" s="8" t="e">
        <f t="shared" si="11"/>
        <v>#REF!</v>
      </c>
      <c r="K47" s="11" t="e">
        <f t="shared" si="3"/>
        <v>#REF!</v>
      </c>
      <c r="L47" s="8" t="e">
        <f t="shared" si="4"/>
        <v>#REF!</v>
      </c>
      <c r="M47" s="8"/>
      <c r="N47" s="8"/>
      <c r="O47" s="11" t="e">
        <f t="shared" si="5"/>
        <v>#REF!</v>
      </c>
      <c r="P47" s="12">
        <f t="shared" si="6"/>
        <v>4</v>
      </c>
      <c r="Q47" s="11" t="e">
        <f t="shared" si="23"/>
        <v>#REF!</v>
      </c>
      <c r="R47" s="12">
        <v>1</v>
      </c>
      <c r="S47" s="12">
        <v>1</v>
      </c>
      <c r="T47" s="12">
        <v>1</v>
      </c>
      <c r="U47" s="12">
        <v>1</v>
      </c>
      <c r="V47" s="12">
        <v>1</v>
      </c>
      <c r="W47" s="12">
        <v>1</v>
      </c>
      <c r="X47" s="12">
        <v>1</v>
      </c>
      <c r="Y47" s="12">
        <v>1</v>
      </c>
      <c r="Z47" s="12"/>
      <c r="AA47" s="8" t="e">
        <f t="shared" si="8"/>
        <v>#REF!</v>
      </c>
      <c r="AB47" s="8" t="e">
        <f t="shared" si="48"/>
        <v>#REF!</v>
      </c>
      <c r="AC47" s="8" t="e">
        <f t="shared" ref="AC47:AL47" si="95">#REF!</f>
        <v>#REF!</v>
      </c>
      <c r="AD47" s="8" t="e">
        <f t="shared" si="95"/>
        <v>#REF!</v>
      </c>
      <c r="AE47" s="8" t="e">
        <f t="shared" si="95"/>
        <v>#REF!</v>
      </c>
      <c r="AF47" s="8" t="e">
        <f t="shared" si="95"/>
        <v>#REF!</v>
      </c>
      <c r="AG47" s="8" t="e">
        <f t="shared" si="95"/>
        <v>#REF!</v>
      </c>
      <c r="AH47" s="8" t="e">
        <f t="shared" si="95"/>
        <v>#REF!</v>
      </c>
      <c r="AI47" s="8" t="e">
        <f t="shared" si="95"/>
        <v>#REF!</v>
      </c>
      <c r="AJ47" s="8" t="e">
        <f t="shared" si="95"/>
        <v>#REF!</v>
      </c>
      <c r="AK47" s="8" t="e">
        <f t="shared" si="95"/>
        <v>#REF!</v>
      </c>
      <c r="AL47" s="8" t="e">
        <f t="shared" si="95"/>
        <v>#REF!</v>
      </c>
      <c r="AM47" s="2"/>
    </row>
    <row r="48" spans="1:39" ht="16.5" customHeight="1" x14ac:dyDescent="0.25">
      <c r="A48" s="8">
        <v>43</v>
      </c>
      <c r="B48" s="8" t="e">
        <f t="shared" si="0"/>
        <v>#REF!</v>
      </c>
      <c r="C48" s="8"/>
      <c r="D48" s="10"/>
      <c r="E48" s="10" t="e">
        <f t="shared" si="1"/>
        <v>#REF!</v>
      </c>
      <c r="F48" s="10"/>
      <c r="G48" s="10" t="e">
        <f t="shared" ref="G48:H48" si="96">#REF!</f>
        <v>#REF!</v>
      </c>
      <c r="H48" s="10" t="e">
        <f t="shared" si="96"/>
        <v>#REF!</v>
      </c>
      <c r="I48" s="8">
        <v>3</v>
      </c>
      <c r="J48" s="8" t="e">
        <f t="shared" si="11"/>
        <v>#REF!</v>
      </c>
      <c r="K48" s="11" t="e">
        <f t="shared" si="3"/>
        <v>#REF!</v>
      </c>
      <c r="L48" s="8" t="e">
        <f t="shared" si="4"/>
        <v>#REF!</v>
      </c>
      <c r="M48" s="8"/>
      <c r="N48" s="8"/>
      <c r="O48" s="11" t="e">
        <f t="shared" si="5"/>
        <v>#REF!</v>
      </c>
      <c r="P48" s="12">
        <f t="shared" si="6"/>
        <v>2</v>
      </c>
      <c r="Q48" s="11" t="e">
        <f t="shared" si="23"/>
        <v>#REF!</v>
      </c>
      <c r="R48" s="12">
        <v>1</v>
      </c>
      <c r="S48" s="12">
        <v>1</v>
      </c>
      <c r="T48" s="12">
        <v>1</v>
      </c>
      <c r="U48" s="12">
        <v>1</v>
      </c>
      <c r="V48" s="12"/>
      <c r="W48" s="12">
        <v>1</v>
      </c>
      <c r="X48" s="12">
        <v>1</v>
      </c>
      <c r="Y48" s="12">
        <v>1</v>
      </c>
      <c r="Z48" s="12"/>
      <c r="AA48" s="8" t="e">
        <f t="shared" si="8"/>
        <v>#REF!</v>
      </c>
      <c r="AB48" s="8" t="e">
        <f t="shared" si="48"/>
        <v>#REF!</v>
      </c>
      <c r="AC48" s="8" t="e">
        <f t="shared" ref="AC48:AL48" si="97">#REF!</f>
        <v>#REF!</v>
      </c>
      <c r="AD48" s="8" t="e">
        <f t="shared" si="97"/>
        <v>#REF!</v>
      </c>
      <c r="AE48" s="8" t="e">
        <f t="shared" si="97"/>
        <v>#REF!</v>
      </c>
      <c r="AF48" s="8" t="e">
        <f t="shared" si="97"/>
        <v>#REF!</v>
      </c>
      <c r="AG48" s="8" t="e">
        <f t="shared" si="97"/>
        <v>#REF!</v>
      </c>
      <c r="AH48" s="8" t="e">
        <f t="shared" si="97"/>
        <v>#REF!</v>
      </c>
      <c r="AI48" s="8" t="e">
        <f t="shared" si="97"/>
        <v>#REF!</v>
      </c>
      <c r="AJ48" s="8" t="e">
        <f t="shared" si="97"/>
        <v>#REF!</v>
      </c>
      <c r="AK48" s="8" t="e">
        <f t="shared" si="97"/>
        <v>#REF!</v>
      </c>
      <c r="AL48" s="8" t="e">
        <f t="shared" si="97"/>
        <v>#REF!</v>
      </c>
      <c r="AM48" s="2"/>
    </row>
    <row r="49" spans="1:39" ht="16.5" customHeight="1" x14ac:dyDescent="0.25">
      <c r="A49" s="8">
        <v>44</v>
      </c>
      <c r="B49" s="8" t="e">
        <f t="shared" si="0"/>
        <v>#REF!</v>
      </c>
      <c r="C49" s="8"/>
      <c r="D49" s="10"/>
      <c r="E49" s="10" t="e">
        <f t="shared" si="1"/>
        <v>#REF!</v>
      </c>
      <c r="F49" s="10"/>
      <c r="G49" s="10" t="e">
        <f t="shared" ref="G49:H49" si="98">#REF!</f>
        <v>#REF!</v>
      </c>
      <c r="H49" s="10" t="e">
        <f t="shared" si="98"/>
        <v>#REF!</v>
      </c>
      <c r="I49" s="8">
        <v>4</v>
      </c>
      <c r="J49" s="8" t="e">
        <f t="shared" si="11"/>
        <v>#REF!</v>
      </c>
      <c r="K49" s="11" t="e">
        <f t="shared" si="3"/>
        <v>#REF!</v>
      </c>
      <c r="L49" s="8" t="e">
        <f t="shared" si="4"/>
        <v>#REF!</v>
      </c>
      <c r="M49" s="8"/>
      <c r="N49" s="8"/>
      <c r="O49" s="11" t="e">
        <f t="shared" si="5"/>
        <v>#REF!</v>
      </c>
      <c r="P49" s="12">
        <v>3</v>
      </c>
      <c r="Q49" s="11" t="e">
        <f t="shared" si="23"/>
        <v>#REF!</v>
      </c>
      <c r="R49" s="12">
        <v>1</v>
      </c>
      <c r="S49" s="12">
        <v>1</v>
      </c>
      <c r="T49" s="12">
        <v>1</v>
      </c>
      <c r="U49" s="12">
        <v>1</v>
      </c>
      <c r="V49" s="12">
        <v>1</v>
      </c>
      <c r="W49" s="12">
        <v>1</v>
      </c>
      <c r="X49" s="12">
        <v>1</v>
      </c>
      <c r="Y49" s="12">
        <v>1</v>
      </c>
      <c r="Z49" s="12"/>
      <c r="AA49" s="8" t="e">
        <f t="shared" si="8"/>
        <v>#REF!</v>
      </c>
      <c r="AB49" s="8" t="e">
        <f t="shared" si="48"/>
        <v>#REF!</v>
      </c>
      <c r="AC49" s="8" t="e">
        <f t="shared" ref="AC49:AL49" si="99">#REF!</f>
        <v>#REF!</v>
      </c>
      <c r="AD49" s="8" t="e">
        <f t="shared" si="99"/>
        <v>#REF!</v>
      </c>
      <c r="AE49" s="8" t="e">
        <f t="shared" si="99"/>
        <v>#REF!</v>
      </c>
      <c r="AF49" s="8" t="e">
        <f t="shared" si="99"/>
        <v>#REF!</v>
      </c>
      <c r="AG49" s="8" t="e">
        <f t="shared" si="99"/>
        <v>#REF!</v>
      </c>
      <c r="AH49" s="8" t="e">
        <f t="shared" si="99"/>
        <v>#REF!</v>
      </c>
      <c r="AI49" s="8" t="e">
        <f t="shared" si="99"/>
        <v>#REF!</v>
      </c>
      <c r="AJ49" s="8" t="e">
        <f t="shared" si="99"/>
        <v>#REF!</v>
      </c>
      <c r="AK49" s="8" t="e">
        <f t="shared" si="99"/>
        <v>#REF!</v>
      </c>
      <c r="AL49" s="8" t="e">
        <f t="shared" si="99"/>
        <v>#REF!</v>
      </c>
      <c r="AM49" s="2"/>
    </row>
    <row r="50" spans="1:39" ht="16.5" customHeight="1" x14ac:dyDescent="0.25">
      <c r="A50" s="8">
        <v>45</v>
      </c>
      <c r="B50" s="8" t="e">
        <f t="shared" si="0"/>
        <v>#REF!</v>
      </c>
      <c r="C50" s="8"/>
      <c r="D50" s="10"/>
      <c r="E50" s="10" t="e">
        <f t="shared" si="1"/>
        <v>#REF!</v>
      </c>
      <c r="F50" s="10"/>
      <c r="G50" s="10" t="e">
        <f t="shared" ref="G50:H50" si="100">#REF!</f>
        <v>#REF!</v>
      </c>
      <c r="H50" s="10" t="e">
        <f t="shared" si="100"/>
        <v>#REF!</v>
      </c>
      <c r="I50" s="8">
        <v>7</v>
      </c>
      <c r="J50" s="8" t="e">
        <f t="shared" si="11"/>
        <v>#REF!</v>
      </c>
      <c r="K50" s="11" t="e">
        <f t="shared" si="3"/>
        <v>#REF!</v>
      </c>
      <c r="L50" s="8" t="e">
        <f t="shared" si="4"/>
        <v>#REF!</v>
      </c>
      <c r="M50" s="8"/>
      <c r="N50" s="8"/>
      <c r="O50" s="11" t="e">
        <f t="shared" si="5"/>
        <v>#REF!</v>
      </c>
      <c r="P50" s="12">
        <f>IF(I50=1,4,IF(I50=2,3,2))</f>
        <v>2</v>
      </c>
      <c r="Q50" s="11" t="e">
        <f t="shared" si="23"/>
        <v>#REF!</v>
      </c>
      <c r="R50" s="12">
        <v>1</v>
      </c>
      <c r="S50" s="12">
        <v>1</v>
      </c>
      <c r="T50" s="12">
        <v>1</v>
      </c>
      <c r="U50" s="12">
        <v>1</v>
      </c>
      <c r="V50" s="12">
        <v>1</v>
      </c>
      <c r="W50" s="12">
        <v>1</v>
      </c>
      <c r="X50" s="12">
        <v>1</v>
      </c>
      <c r="Y50" s="12">
        <v>1</v>
      </c>
      <c r="Z50" s="12"/>
      <c r="AA50" s="8" t="e">
        <f t="shared" si="8"/>
        <v>#REF!</v>
      </c>
      <c r="AB50" s="8" t="e">
        <f t="shared" si="48"/>
        <v>#REF!</v>
      </c>
      <c r="AC50" s="8" t="e">
        <f t="shared" ref="AC50:AL50" si="101">#REF!</f>
        <v>#REF!</v>
      </c>
      <c r="AD50" s="8" t="e">
        <f t="shared" si="101"/>
        <v>#REF!</v>
      </c>
      <c r="AE50" s="8" t="e">
        <f t="shared" si="101"/>
        <v>#REF!</v>
      </c>
      <c r="AF50" s="8" t="e">
        <f t="shared" si="101"/>
        <v>#REF!</v>
      </c>
      <c r="AG50" s="8" t="e">
        <f t="shared" si="101"/>
        <v>#REF!</v>
      </c>
      <c r="AH50" s="8" t="e">
        <f t="shared" si="101"/>
        <v>#REF!</v>
      </c>
      <c r="AI50" s="8" t="e">
        <f t="shared" si="101"/>
        <v>#REF!</v>
      </c>
      <c r="AJ50" s="8" t="e">
        <f t="shared" si="101"/>
        <v>#REF!</v>
      </c>
      <c r="AK50" s="8" t="e">
        <f t="shared" si="101"/>
        <v>#REF!</v>
      </c>
      <c r="AL50" s="8" t="e">
        <f t="shared" si="101"/>
        <v>#REF!</v>
      </c>
      <c r="AM50" s="2"/>
    </row>
    <row r="51" spans="1:39" ht="16.5" customHeight="1" x14ac:dyDescent="0.25">
      <c r="A51" s="8">
        <v>46</v>
      </c>
      <c r="B51" s="8" t="s">
        <v>33</v>
      </c>
      <c r="C51" s="8"/>
      <c r="D51" s="10"/>
      <c r="E51" s="10">
        <v>19</v>
      </c>
      <c r="F51" s="10"/>
      <c r="G51" s="10"/>
      <c r="H51" s="10"/>
      <c r="I51" s="8">
        <v>1</v>
      </c>
      <c r="J51" s="11">
        <f t="shared" si="11"/>
        <v>40</v>
      </c>
      <c r="K51" s="11">
        <f t="shared" si="3"/>
        <v>39.5</v>
      </c>
      <c r="L51" s="8">
        <f t="shared" si="4"/>
        <v>37</v>
      </c>
      <c r="M51" s="8"/>
      <c r="N51" s="8"/>
      <c r="O51" s="11">
        <f t="shared" si="5"/>
        <v>39.5</v>
      </c>
      <c r="P51" s="12">
        <v>3</v>
      </c>
      <c r="Q51" s="11">
        <f>1.5*E51</f>
        <v>28.5</v>
      </c>
      <c r="R51" s="12"/>
      <c r="S51" s="12">
        <v>1</v>
      </c>
      <c r="T51" s="12">
        <v>1</v>
      </c>
      <c r="U51" s="12"/>
      <c r="V51" s="12"/>
      <c r="W51" s="12">
        <v>1</v>
      </c>
      <c r="X51" s="12">
        <v>1</v>
      </c>
      <c r="Y51" s="12">
        <v>2</v>
      </c>
      <c r="Z51" s="12">
        <v>2</v>
      </c>
      <c r="AA51" s="8">
        <f t="shared" si="8"/>
        <v>37</v>
      </c>
      <c r="AB51" s="8">
        <v>2</v>
      </c>
      <c r="AC51" s="8">
        <v>20</v>
      </c>
      <c r="AD51" s="8"/>
      <c r="AE51" s="8">
        <v>1</v>
      </c>
      <c r="AF51" s="8">
        <v>1</v>
      </c>
      <c r="AG51" s="8"/>
      <c r="AH51" s="8"/>
      <c r="AI51" s="8">
        <v>1</v>
      </c>
      <c r="AJ51" s="8">
        <v>1</v>
      </c>
      <c r="AK51" s="8">
        <v>1</v>
      </c>
      <c r="AL51" s="8">
        <v>10</v>
      </c>
      <c r="AM51" s="2"/>
    </row>
    <row r="52" spans="1:39" ht="16.5" customHeight="1" x14ac:dyDescent="0.25">
      <c r="A52" s="8"/>
      <c r="B52" s="8"/>
      <c r="C52" s="8"/>
      <c r="D52" s="10"/>
      <c r="E52" s="10"/>
      <c r="F52" s="10"/>
      <c r="G52" s="10"/>
      <c r="H52" s="10"/>
      <c r="I52" s="8"/>
      <c r="J52" s="16" t="e">
        <f t="shared" ref="J52:L52" si="102">SUM(J6:J51)</f>
        <v>#REF!</v>
      </c>
      <c r="K52" s="17" t="e">
        <f t="shared" si="102"/>
        <v>#REF!</v>
      </c>
      <c r="L52" s="16" t="e">
        <f t="shared" si="102"/>
        <v>#REF!</v>
      </c>
      <c r="M52" s="18">
        <v>3352</v>
      </c>
      <c r="N52" s="8"/>
      <c r="O52" s="11" t="e">
        <f>SUM(O6:O51)</f>
        <v>#REF!</v>
      </c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2" t="e">
        <f>SUM(AA6:AA51)</f>
        <v>#REF!</v>
      </c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2"/>
    </row>
    <row r="53" spans="1:39" ht="16.5" customHeight="1" x14ac:dyDescent="0.25">
      <c r="A53" s="2"/>
      <c r="B53" s="2"/>
      <c r="C53" s="2"/>
      <c r="D53" s="3"/>
      <c r="E53" s="3"/>
      <c r="F53" s="3"/>
      <c r="G53" s="3"/>
      <c r="H53" s="3"/>
      <c r="I53" s="2"/>
      <c r="J53" s="2"/>
      <c r="K53" s="2"/>
      <c r="L53" s="2"/>
      <c r="M53" s="2"/>
      <c r="N53" s="2"/>
      <c r="O53" s="19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ht="16.5" customHeight="1" x14ac:dyDescent="0.25">
      <c r="A54" s="2"/>
      <c r="B54" s="2"/>
      <c r="C54" s="2"/>
      <c r="D54" s="3"/>
      <c r="E54" s="3"/>
      <c r="F54" s="3"/>
      <c r="G54" s="3"/>
      <c r="H54" s="3"/>
      <c r="I54" s="2"/>
      <c r="J54" s="2"/>
      <c r="K54" s="2"/>
      <c r="L54" s="2"/>
      <c r="M54" s="21"/>
      <c r="N54" s="21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ht="16.5" customHeight="1" x14ac:dyDescent="0.25">
      <c r="A55" s="2"/>
      <c r="B55" s="2"/>
      <c r="C55" s="2"/>
      <c r="D55" s="3"/>
      <c r="E55" s="3"/>
      <c r="F55" s="3"/>
      <c r="G55" s="3"/>
      <c r="H55" s="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ht="16.5" customHeight="1" x14ac:dyDescent="0.25">
      <c r="A56" s="2"/>
      <c r="B56" s="2"/>
      <c r="C56" s="2"/>
      <c r="D56" s="3"/>
      <c r="E56" s="3"/>
      <c r="F56" s="3"/>
      <c r="G56" s="3"/>
      <c r="H56" s="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ht="16.5" customHeight="1" x14ac:dyDescent="0.25">
      <c r="A57" s="2"/>
      <c r="B57" s="2"/>
      <c r="C57" s="2"/>
      <c r="D57" s="3"/>
      <c r="E57" s="3"/>
      <c r="F57" s="3"/>
      <c r="G57" s="3"/>
      <c r="H57" s="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ht="16.5" customHeight="1" x14ac:dyDescent="0.25">
      <c r="A58" s="2"/>
      <c r="B58" s="2"/>
      <c r="C58" s="2"/>
      <c r="D58" s="3"/>
      <c r="E58" s="3"/>
      <c r="F58" s="3"/>
      <c r="G58" s="3"/>
      <c r="H58" s="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16.5" customHeight="1" x14ac:dyDescent="0.25">
      <c r="A59" s="2"/>
      <c r="B59" s="2"/>
      <c r="C59" s="2"/>
      <c r="D59" s="3"/>
      <c r="E59" s="3"/>
      <c r="F59" s="3"/>
      <c r="G59" s="3"/>
      <c r="H59" s="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6.5" customHeight="1" x14ac:dyDescent="0.25">
      <c r="A60" s="2"/>
      <c r="B60" s="2"/>
      <c r="C60" s="2"/>
      <c r="D60" s="3"/>
      <c r="E60" s="3"/>
      <c r="F60" s="3"/>
      <c r="G60" s="3"/>
      <c r="H60" s="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6.5" customHeight="1" x14ac:dyDescent="0.25">
      <c r="A61" s="2"/>
      <c r="B61" s="2"/>
      <c r="C61" s="2"/>
      <c r="D61" s="3"/>
      <c r="E61" s="3"/>
      <c r="F61" s="3"/>
      <c r="G61" s="3"/>
      <c r="H61" s="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6.5" customHeight="1" x14ac:dyDescent="0.25">
      <c r="A62" s="2"/>
      <c r="B62" s="2"/>
      <c r="C62" s="2"/>
      <c r="D62" s="3"/>
      <c r="E62" s="3"/>
      <c r="F62" s="3"/>
      <c r="G62" s="3"/>
      <c r="H62" s="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16.5" customHeight="1" x14ac:dyDescent="0.25">
      <c r="A63" s="2"/>
      <c r="B63" s="2"/>
      <c r="C63" s="2"/>
      <c r="D63" s="3"/>
      <c r="E63" s="3"/>
      <c r="F63" s="3"/>
      <c r="G63" s="3"/>
      <c r="H63" s="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16.5" customHeight="1" x14ac:dyDescent="0.25">
      <c r="A64" s="2"/>
      <c r="B64" s="2"/>
      <c r="C64" s="2"/>
      <c r="D64" s="3"/>
      <c r="E64" s="3"/>
      <c r="F64" s="3"/>
      <c r="G64" s="3"/>
      <c r="H64" s="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ht="16.5" customHeight="1" x14ac:dyDescent="0.25">
      <c r="A65" s="2"/>
      <c r="B65" s="2"/>
      <c r="C65" s="2"/>
      <c r="D65" s="3"/>
      <c r="E65" s="3"/>
      <c r="F65" s="3"/>
      <c r="G65" s="3"/>
      <c r="H65" s="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ht="16.5" customHeight="1" x14ac:dyDescent="0.25">
      <c r="A66" s="2"/>
      <c r="B66" s="2"/>
      <c r="C66" s="2"/>
      <c r="D66" s="3"/>
      <c r="E66" s="3"/>
      <c r="F66" s="3"/>
      <c r="G66" s="3"/>
      <c r="H66" s="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ht="16.5" customHeight="1" x14ac:dyDescent="0.25">
      <c r="A67" s="2"/>
      <c r="B67" s="2"/>
      <c r="C67" s="2"/>
      <c r="D67" s="3"/>
      <c r="E67" s="3"/>
      <c r="F67" s="3"/>
      <c r="G67" s="3"/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ht="16.5" customHeight="1" x14ac:dyDescent="0.25">
      <c r="A68" s="2"/>
      <c r="B68" s="2"/>
      <c r="C68" s="2"/>
      <c r="D68" s="3"/>
      <c r="E68" s="3"/>
      <c r="F68" s="3"/>
      <c r="G68" s="3"/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ht="16.5" customHeight="1" x14ac:dyDescent="0.25">
      <c r="A69" s="2"/>
      <c r="B69" s="2"/>
      <c r="C69" s="2"/>
      <c r="D69" s="3"/>
      <c r="E69" s="3"/>
      <c r="F69" s="3"/>
      <c r="G69" s="3"/>
      <c r="H69" s="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ht="16.5" customHeight="1" x14ac:dyDescent="0.25">
      <c r="A70" s="2"/>
      <c r="B70" s="2"/>
      <c r="C70" s="2"/>
      <c r="D70" s="3"/>
      <c r="E70" s="3"/>
      <c r="F70" s="3"/>
      <c r="G70" s="3"/>
      <c r="H70" s="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ht="16.5" customHeight="1" x14ac:dyDescent="0.25">
      <c r="A71" s="2"/>
      <c r="B71" s="2"/>
      <c r="C71" s="2"/>
      <c r="D71" s="3"/>
      <c r="E71" s="3"/>
      <c r="F71" s="3"/>
      <c r="G71" s="3"/>
      <c r="H71" s="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ht="16.5" customHeight="1" x14ac:dyDescent="0.25">
      <c r="A72" s="2"/>
      <c r="B72" s="2"/>
      <c r="C72" s="2"/>
      <c r="D72" s="3"/>
      <c r="E72" s="3"/>
      <c r="F72" s="3"/>
      <c r="G72" s="3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ht="16.5" customHeight="1" x14ac:dyDescent="0.25">
      <c r="A73" s="2"/>
      <c r="B73" s="2"/>
      <c r="C73" s="2"/>
      <c r="D73" s="3"/>
      <c r="E73" s="3"/>
      <c r="F73" s="3"/>
      <c r="G73" s="3"/>
      <c r="H73" s="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ht="16.5" customHeight="1" x14ac:dyDescent="0.25">
      <c r="A74" s="2"/>
      <c r="B74" s="2"/>
      <c r="C74" s="2"/>
      <c r="D74" s="3"/>
      <c r="E74" s="3"/>
      <c r="F74" s="3"/>
      <c r="G74" s="3"/>
      <c r="H74" s="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ht="16.5" customHeight="1" x14ac:dyDescent="0.25">
      <c r="A75" s="2"/>
      <c r="B75" s="2"/>
      <c r="C75" s="2"/>
      <c r="D75" s="3"/>
      <c r="E75" s="3"/>
      <c r="F75" s="3"/>
      <c r="G75" s="3"/>
      <c r="H75" s="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ht="16.5" customHeight="1" x14ac:dyDescent="0.25">
      <c r="A76" s="2"/>
      <c r="B76" s="2"/>
      <c r="C76" s="2"/>
      <c r="D76" s="3"/>
      <c r="E76" s="3"/>
      <c r="F76" s="3"/>
      <c r="G76" s="3"/>
      <c r="H76" s="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ht="16.5" customHeight="1" x14ac:dyDescent="0.25">
      <c r="A77" s="2"/>
      <c r="B77" s="2"/>
      <c r="C77" s="2"/>
      <c r="D77" s="3"/>
      <c r="E77" s="3"/>
      <c r="F77" s="3"/>
      <c r="G77" s="3"/>
      <c r="H77" s="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ht="16.5" customHeight="1" x14ac:dyDescent="0.25">
      <c r="A78" s="2"/>
      <c r="B78" s="2"/>
      <c r="C78" s="2"/>
      <c r="D78" s="3"/>
      <c r="E78" s="3"/>
      <c r="F78" s="3"/>
      <c r="G78" s="3"/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ht="16.5" customHeight="1" x14ac:dyDescent="0.25">
      <c r="A79" s="2"/>
      <c r="B79" s="2"/>
      <c r="C79" s="2"/>
      <c r="D79" s="3"/>
      <c r="E79" s="3"/>
      <c r="F79" s="3"/>
      <c r="G79" s="3"/>
      <c r="H79" s="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ht="16.5" customHeight="1" x14ac:dyDescent="0.25">
      <c r="A80" s="2"/>
      <c r="B80" s="2"/>
      <c r="C80" s="2"/>
      <c r="D80" s="3"/>
      <c r="E80" s="3"/>
      <c r="F80" s="3"/>
      <c r="G80" s="3"/>
      <c r="H80" s="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ht="16.5" customHeight="1" x14ac:dyDescent="0.25">
      <c r="A81" s="2"/>
      <c r="B81" s="2"/>
      <c r="C81" s="2"/>
      <c r="D81" s="3"/>
      <c r="E81" s="3"/>
      <c r="F81" s="3"/>
      <c r="G81" s="3"/>
      <c r="H81" s="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16.5" customHeight="1" x14ac:dyDescent="0.25">
      <c r="A82" s="2"/>
      <c r="B82" s="2"/>
      <c r="C82" s="2"/>
      <c r="D82" s="3"/>
      <c r="E82" s="3"/>
      <c r="F82" s="3"/>
      <c r="G82" s="3"/>
      <c r="H82" s="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ht="16.5" customHeight="1" x14ac:dyDescent="0.25">
      <c r="A83" s="2"/>
      <c r="B83" s="2"/>
      <c r="C83" s="2"/>
      <c r="D83" s="3"/>
      <c r="E83" s="3"/>
      <c r="F83" s="3"/>
      <c r="G83" s="3"/>
      <c r="H83" s="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ht="16.5" customHeight="1" x14ac:dyDescent="0.25">
      <c r="A84" s="2"/>
      <c r="B84" s="2"/>
      <c r="C84" s="2"/>
      <c r="D84" s="3"/>
      <c r="E84" s="3"/>
      <c r="F84" s="3"/>
      <c r="G84" s="3"/>
      <c r="H84" s="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ht="16.5" customHeight="1" x14ac:dyDescent="0.25">
      <c r="A85" s="2"/>
      <c r="B85" s="2"/>
      <c r="C85" s="2"/>
      <c r="D85" s="3"/>
      <c r="E85" s="3"/>
      <c r="F85" s="3"/>
      <c r="G85" s="3"/>
      <c r="H85" s="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ht="16.5" customHeight="1" x14ac:dyDescent="0.25">
      <c r="A86" s="2"/>
      <c r="B86" s="2"/>
      <c r="C86" s="2"/>
      <c r="D86" s="3"/>
      <c r="E86" s="3"/>
      <c r="F86" s="3"/>
      <c r="G86" s="3"/>
      <c r="H86" s="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ht="16.5" customHeight="1" x14ac:dyDescent="0.25">
      <c r="A87" s="2"/>
      <c r="B87" s="2"/>
      <c r="C87" s="2"/>
      <c r="D87" s="3"/>
      <c r="E87" s="3"/>
      <c r="F87" s="3"/>
      <c r="G87" s="3"/>
      <c r="H87" s="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ht="16.5" customHeight="1" x14ac:dyDescent="0.25">
      <c r="A88" s="2"/>
      <c r="B88" s="2"/>
      <c r="C88" s="2"/>
      <c r="D88" s="3"/>
      <c r="E88" s="3"/>
      <c r="F88" s="3"/>
      <c r="G88" s="3"/>
      <c r="H88" s="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ht="16.5" customHeight="1" x14ac:dyDescent="0.25">
      <c r="A89" s="2"/>
      <c r="B89" s="2"/>
      <c r="C89" s="2"/>
      <c r="D89" s="3"/>
      <c r="E89" s="3"/>
      <c r="F89" s="3"/>
      <c r="G89" s="3"/>
      <c r="H89" s="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ht="16.5" customHeight="1" x14ac:dyDescent="0.25">
      <c r="A90" s="2"/>
      <c r="B90" s="2"/>
      <c r="C90" s="2"/>
      <c r="D90" s="3"/>
      <c r="E90" s="3"/>
      <c r="F90" s="3"/>
      <c r="G90" s="3"/>
      <c r="H90" s="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ht="16.5" customHeight="1" x14ac:dyDescent="0.25">
      <c r="A91" s="2"/>
      <c r="B91" s="2"/>
      <c r="C91" s="2"/>
      <c r="D91" s="3"/>
      <c r="E91" s="3"/>
      <c r="F91" s="3"/>
      <c r="G91" s="3"/>
      <c r="H91" s="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ht="16.5" customHeight="1" x14ac:dyDescent="0.25">
      <c r="A92" s="2"/>
      <c r="B92" s="2"/>
      <c r="C92" s="2"/>
      <c r="D92" s="3"/>
      <c r="E92" s="3"/>
      <c r="F92" s="3"/>
      <c r="G92" s="3"/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ht="16.5" customHeight="1" x14ac:dyDescent="0.25">
      <c r="A93" s="2"/>
      <c r="B93" s="2"/>
      <c r="C93" s="2"/>
      <c r="D93" s="3"/>
      <c r="E93" s="3"/>
      <c r="F93" s="3"/>
      <c r="G93" s="3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ht="16.5" customHeight="1" x14ac:dyDescent="0.25">
      <c r="A94" s="2"/>
      <c r="B94" s="2"/>
      <c r="C94" s="2"/>
      <c r="D94" s="3"/>
      <c r="E94" s="3"/>
      <c r="F94" s="3"/>
      <c r="G94" s="3"/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ht="16.5" customHeight="1" x14ac:dyDescent="0.25">
      <c r="A95" s="2"/>
      <c r="B95" s="2"/>
      <c r="C95" s="2"/>
      <c r="D95" s="3"/>
      <c r="E95" s="3"/>
      <c r="F95" s="3"/>
      <c r="G95" s="3"/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ht="16.5" customHeight="1" x14ac:dyDescent="0.25">
      <c r="A96" s="2"/>
      <c r="B96" s="2"/>
      <c r="C96" s="2"/>
      <c r="D96" s="3"/>
      <c r="E96" s="3"/>
      <c r="F96" s="3"/>
      <c r="G96" s="3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ht="16.5" customHeight="1" x14ac:dyDescent="0.25">
      <c r="A97" s="2"/>
      <c r="B97" s="2"/>
      <c r="C97" s="2"/>
      <c r="D97" s="3"/>
      <c r="E97" s="3"/>
      <c r="F97" s="3"/>
      <c r="G97" s="3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ht="16.5" customHeight="1" x14ac:dyDescent="0.25">
      <c r="A98" s="2"/>
      <c r="B98" s="2"/>
      <c r="C98" s="2"/>
      <c r="D98" s="3"/>
      <c r="E98" s="3"/>
      <c r="F98" s="3"/>
      <c r="G98" s="3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ht="16.5" customHeight="1" x14ac:dyDescent="0.25">
      <c r="A99" s="2"/>
      <c r="B99" s="2"/>
      <c r="C99" s="2"/>
      <c r="D99" s="3"/>
      <c r="E99" s="3"/>
      <c r="F99" s="3"/>
      <c r="G99" s="3"/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ht="16.5" customHeight="1" x14ac:dyDescent="0.25">
      <c r="A100" s="2"/>
      <c r="B100" s="2"/>
      <c r="C100" s="2"/>
      <c r="D100" s="3"/>
      <c r="E100" s="3"/>
      <c r="F100" s="3"/>
      <c r="G100" s="3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ht="16.5" customHeight="1" x14ac:dyDescent="0.25">
      <c r="A101" s="2"/>
      <c r="B101" s="2"/>
      <c r="C101" s="2"/>
      <c r="D101" s="3"/>
      <c r="E101" s="3"/>
      <c r="F101" s="3"/>
      <c r="G101" s="3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ht="16.5" customHeight="1" x14ac:dyDescent="0.25">
      <c r="A102" s="2"/>
      <c r="B102" s="2"/>
      <c r="C102" s="2"/>
      <c r="D102" s="3"/>
      <c r="E102" s="3"/>
      <c r="F102" s="3"/>
      <c r="G102" s="3"/>
      <c r="H102" s="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ht="16.5" customHeight="1" x14ac:dyDescent="0.25">
      <c r="A103" s="2"/>
      <c r="B103" s="2"/>
      <c r="C103" s="2"/>
      <c r="D103" s="3"/>
      <c r="E103" s="3"/>
      <c r="F103" s="3"/>
      <c r="G103" s="3"/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ht="16.5" customHeight="1" x14ac:dyDescent="0.25">
      <c r="A104" s="2"/>
      <c r="B104" s="2"/>
      <c r="C104" s="2"/>
      <c r="D104" s="3"/>
      <c r="E104" s="3"/>
      <c r="F104" s="3"/>
      <c r="G104" s="3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ht="16.5" customHeight="1" x14ac:dyDescent="0.25">
      <c r="A105" s="2"/>
      <c r="B105" s="2"/>
      <c r="C105" s="2"/>
      <c r="D105" s="3"/>
      <c r="E105" s="3"/>
      <c r="F105" s="3"/>
      <c r="G105" s="3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ht="16.5" customHeight="1" x14ac:dyDescent="0.25">
      <c r="A106" s="2"/>
      <c r="B106" s="2"/>
      <c r="C106" s="2"/>
      <c r="D106" s="3"/>
      <c r="E106" s="3"/>
      <c r="F106" s="3"/>
      <c r="G106" s="3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ht="16.5" customHeight="1" x14ac:dyDescent="0.25">
      <c r="A107" s="2"/>
      <c r="B107" s="2"/>
      <c r="C107" s="2"/>
      <c r="D107" s="3"/>
      <c r="E107" s="3"/>
      <c r="F107" s="3"/>
      <c r="G107" s="3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ht="16.5" customHeight="1" x14ac:dyDescent="0.25">
      <c r="A108" s="2"/>
      <c r="B108" s="2"/>
      <c r="C108" s="2"/>
      <c r="D108" s="3"/>
      <c r="E108" s="3"/>
      <c r="F108" s="3"/>
      <c r="G108" s="3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ht="16.5" customHeight="1" x14ac:dyDescent="0.25">
      <c r="A109" s="2"/>
      <c r="B109" s="2"/>
      <c r="C109" s="2"/>
      <c r="D109" s="3"/>
      <c r="E109" s="3"/>
      <c r="F109" s="3"/>
      <c r="G109" s="3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ht="16.5" customHeight="1" x14ac:dyDescent="0.25">
      <c r="A110" s="2"/>
      <c r="B110" s="2"/>
      <c r="C110" s="2"/>
      <c r="D110" s="3"/>
      <c r="E110" s="3"/>
      <c r="F110" s="3"/>
      <c r="G110" s="3"/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ht="16.5" customHeight="1" x14ac:dyDescent="0.25">
      <c r="A111" s="2"/>
      <c r="B111" s="2"/>
      <c r="C111" s="2"/>
      <c r="D111" s="3"/>
      <c r="E111" s="3"/>
      <c r="F111" s="3"/>
      <c r="G111" s="3"/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ht="16.5" customHeight="1" x14ac:dyDescent="0.25">
      <c r="A112" s="2"/>
      <c r="B112" s="2"/>
      <c r="C112" s="2"/>
      <c r="D112" s="3"/>
      <c r="E112" s="3"/>
      <c r="F112" s="3"/>
      <c r="G112" s="3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ht="16.5" customHeight="1" x14ac:dyDescent="0.25">
      <c r="A113" s="2"/>
      <c r="B113" s="2"/>
      <c r="C113" s="2"/>
      <c r="D113" s="3"/>
      <c r="E113" s="3"/>
      <c r="F113" s="3"/>
      <c r="G113" s="3"/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ht="16.5" customHeight="1" x14ac:dyDescent="0.25">
      <c r="A114" s="2"/>
      <c r="B114" s="2"/>
      <c r="C114" s="2"/>
      <c r="D114" s="3"/>
      <c r="E114" s="3"/>
      <c r="F114" s="3"/>
      <c r="G114" s="3"/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ht="16.5" customHeight="1" x14ac:dyDescent="0.25">
      <c r="A115" s="2"/>
      <c r="B115" s="2"/>
      <c r="C115" s="2"/>
      <c r="D115" s="3"/>
      <c r="E115" s="3"/>
      <c r="F115" s="3"/>
      <c r="G115" s="3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ht="16.5" customHeight="1" x14ac:dyDescent="0.25">
      <c r="A116" s="2"/>
      <c r="B116" s="2"/>
      <c r="C116" s="2"/>
      <c r="D116" s="3"/>
      <c r="E116" s="3"/>
      <c r="F116" s="3"/>
      <c r="G116" s="3"/>
      <c r="H116" s="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ht="16.5" customHeight="1" x14ac:dyDescent="0.25">
      <c r="A117" s="2"/>
      <c r="B117" s="2"/>
      <c r="C117" s="2"/>
      <c r="D117" s="3"/>
      <c r="E117" s="3"/>
      <c r="F117" s="3"/>
      <c r="G117" s="3"/>
      <c r="H117" s="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ht="16.5" customHeight="1" x14ac:dyDescent="0.25">
      <c r="A118" s="2"/>
      <c r="B118" s="2"/>
      <c r="C118" s="2"/>
      <c r="D118" s="3"/>
      <c r="E118" s="3"/>
      <c r="F118" s="3"/>
      <c r="G118" s="3"/>
      <c r="H118" s="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ht="16.5" customHeight="1" x14ac:dyDescent="0.25">
      <c r="A119" s="2"/>
      <c r="B119" s="2"/>
      <c r="C119" s="2"/>
      <c r="D119" s="3"/>
      <c r="E119" s="3"/>
      <c r="F119" s="3"/>
      <c r="G119" s="3"/>
      <c r="H119" s="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ht="16.5" customHeight="1" x14ac:dyDescent="0.25">
      <c r="A120" s="2"/>
      <c r="B120" s="2"/>
      <c r="C120" s="2"/>
      <c r="D120" s="3"/>
      <c r="E120" s="3"/>
      <c r="F120" s="3"/>
      <c r="G120" s="3"/>
      <c r="H120" s="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ht="16.5" customHeight="1" x14ac:dyDescent="0.25">
      <c r="A121" s="2"/>
      <c r="B121" s="2"/>
      <c r="C121" s="2"/>
      <c r="D121" s="3"/>
      <c r="E121" s="3"/>
      <c r="F121" s="3"/>
      <c r="G121" s="3"/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ht="16.5" customHeight="1" x14ac:dyDescent="0.25">
      <c r="A122" s="2"/>
      <c r="B122" s="2"/>
      <c r="C122" s="2"/>
      <c r="D122" s="3"/>
      <c r="E122" s="3"/>
      <c r="F122" s="3"/>
      <c r="G122" s="3"/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ht="16.5" customHeight="1" x14ac:dyDescent="0.25">
      <c r="A123" s="2"/>
      <c r="B123" s="2"/>
      <c r="C123" s="2"/>
      <c r="D123" s="3"/>
      <c r="E123" s="3"/>
      <c r="F123" s="3"/>
      <c r="G123" s="3"/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ht="16.5" customHeight="1" x14ac:dyDescent="0.25">
      <c r="A124" s="2"/>
      <c r="B124" s="2"/>
      <c r="C124" s="2"/>
      <c r="D124" s="3"/>
      <c r="E124" s="3"/>
      <c r="F124" s="3"/>
      <c r="G124" s="3"/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ht="16.5" customHeight="1" x14ac:dyDescent="0.25">
      <c r="A125" s="2"/>
      <c r="B125" s="2"/>
      <c r="C125" s="2"/>
      <c r="D125" s="3"/>
      <c r="E125" s="3"/>
      <c r="F125" s="3"/>
      <c r="G125" s="3"/>
      <c r="H125" s="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ht="16.5" customHeight="1" x14ac:dyDescent="0.25">
      <c r="A126" s="2"/>
      <c r="B126" s="2"/>
      <c r="C126" s="2"/>
      <c r="D126" s="3"/>
      <c r="E126" s="3"/>
      <c r="F126" s="3"/>
      <c r="G126" s="3"/>
      <c r="H126" s="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ht="16.5" customHeight="1" x14ac:dyDescent="0.25">
      <c r="A127" s="2"/>
      <c r="B127" s="2"/>
      <c r="C127" s="2"/>
      <c r="D127" s="3"/>
      <c r="E127" s="3"/>
      <c r="F127" s="3"/>
      <c r="G127" s="3"/>
      <c r="H127" s="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ht="16.5" customHeight="1" x14ac:dyDescent="0.25">
      <c r="A128" s="2"/>
      <c r="B128" s="2"/>
      <c r="C128" s="2"/>
      <c r="D128" s="3"/>
      <c r="E128" s="3"/>
      <c r="F128" s="3"/>
      <c r="G128" s="3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ht="16.5" customHeight="1" x14ac:dyDescent="0.25">
      <c r="A129" s="2"/>
      <c r="B129" s="2"/>
      <c r="C129" s="2"/>
      <c r="D129" s="3"/>
      <c r="E129" s="3"/>
      <c r="F129" s="3"/>
      <c r="G129" s="3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ht="16.5" customHeight="1" x14ac:dyDescent="0.25">
      <c r="A130" s="2"/>
      <c r="B130" s="2"/>
      <c r="C130" s="2"/>
      <c r="D130" s="3"/>
      <c r="E130" s="3"/>
      <c r="F130" s="3"/>
      <c r="G130" s="3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ht="16.5" customHeight="1" x14ac:dyDescent="0.25">
      <c r="A131" s="2"/>
      <c r="B131" s="2"/>
      <c r="C131" s="2"/>
      <c r="D131" s="3"/>
      <c r="E131" s="3"/>
      <c r="F131" s="3"/>
      <c r="G131" s="3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ht="16.5" customHeight="1" x14ac:dyDescent="0.25">
      <c r="A132" s="2"/>
      <c r="B132" s="2"/>
      <c r="C132" s="2"/>
      <c r="D132" s="3"/>
      <c r="E132" s="3"/>
      <c r="F132" s="3"/>
      <c r="G132" s="3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 ht="16.5" customHeight="1" x14ac:dyDescent="0.25">
      <c r="A133" s="2"/>
      <c r="B133" s="2"/>
      <c r="C133" s="2"/>
      <c r="D133" s="3"/>
      <c r="E133" s="3"/>
      <c r="F133" s="3"/>
      <c r="G133" s="3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 ht="16.5" customHeight="1" x14ac:dyDescent="0.25">
      <c r="A134" s="2"/>
      <c r="B134" s="2"/>
      <c r="C134" s="2"/>
      <c r="D134" s="3"/>
      <c r="E134" s="3"/>
      <c r="F134" s="3"/>
      <c r="G134" s="3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ht="16.5" customHeight="1" x14ac:dyDescent="0.25">
      <c r="A135" s="2"/>
      <c r="B135" s="2"/>
      <c r="C135" s="2"/>
      <c r="D135" s="3"/>
      <c r="E135" s="3"/>
      <c r="F135" s="3"/>
      <c r="G135" s="3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 ht="16.5" customHeight="1" x14ac:dyDescent="0.25">
      <c r="A136" s="2"/>
      <c r="B136" s="2"/>
      <c r="C136" s="2"/>
      <c r="D136" s="3"/>
      <c r="E136" s="3"/>
      <c r="F136" s="3"/>
      <c r="G136" s="3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ht="16.5" customHeight="1" x14ac:dyDescent="0.25">
      <c r="A137" s="2"/>
      <c r="B137" s="2"/>
      <c r="C137" s="2"/>
      <c r="D137" s="3"/>
      <c r="E137" s="3"/>
      <c r="F137" s="3"/>
      <c r="G137" s="3"/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 ht="16.5" customHeight="1" x14ac:dyDescent="0.25">
      <c r="A138" s="2"/>
      <c r="B138" s="2"/>
      <c r="C138" s="2"/>
      <c r="D138" s="3"/>
      <c r="E138" s="3"/>
      <c r="F138" s="3"/>
      <c r="G138" s="3"/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 ht="16.5" customHeight="1" x14ac:dyDescent="0.25">
      <c r="A139" s="2"/>
      <c r="B139" s="2"/>
      <c r="C139" s="2"/>
      <c r="D139" s="3"/>
      <c r="E139" s="3"/>
      <c r="F139" s="3"/>
      <c r="G139" s="3"/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 ht="16.5" customHeight="1" x14ac:dyDescent="0.25">
      <c r="A140" s="2"/>
      <c r="B140" s="2"/>
      <c r="C140" s="2"/>
      <c r="D140" s="3"/>
      <c r="E140" s="3"/>
      <c r="F140" s="3"/>
      <c r="G140" s="3"/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 ht="16.5" customHeight="1" x14ac:dyDescent="0.25">
      <c r="A141" s="2"/>
      <c r="B141" s="2"/>
      <c r="C141" s="2"/>
      <c r="D141" s="3"/>
      <c r="E141" s="3"/>
      <c r="F141" s="3"/>
      <c r="G141" s="3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 ht="16.5" customHeight="1" x14ac:dyDescent="0.25">
      <c r="A142" s="2"/>
      <c r="B142" s="2"/>
      <c r="C142" s="2"/>
      <c r="D142" s="3"/>
      <c r="E142" s="3"/>
      <c r="F142" s="3"/>
      <c r="G142" s="3"/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 ht="16.5" customHeight="1" x14ac:dyDescent="0.25">
      <c r="A143" s="2"/>
      <c r="B143" s="2"/>
      <c r="C143" s="2"/>
      <c r="D143" s="3"/>
      <c r="E143" s="3"/>
      <c r="F143" s="3"/>
      <c r="G143" s="3"/>
      <c r="H143" s="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 ht="16.5" customHeight="1" x14ac:dyDescent="0.25">
      <c r="A144" s="2"/>
      <c r="B144" s="2"/>
      <c r="C144" s="2"/>
      <c r="D144" s="3"/>
      <c r="E144" s="3"/>
      <c r="F144" s="3"/>
      <c r="G144" s="3"/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 ht="16.5" customHeight="1" x14ac:dyDescent="0.25">
      <c r="A145" s="2"/>
      <c r="B145" s="2"/>
      <c r="C145" s="2"/>
      <c r="D145" s="3"/>
      <c r="E145" s="3"/>
      <c r="F145" s="3"/>
      <c r="G145" s="3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 ht="16.5" customHeight="1" x14ac:dyDescent="0.25">
      <c r="A146" s="2"/>
      <c r="B146" s="2"/>
      <c r="C146" s="2"/>
      <c r="D146" s="3"/>
      <c r="E146" s="3"/>
      <c r="F146" s="3"/>
      <c r="G146" s="3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 ht="16.5" customHeight="1" x14ac:dyDescent="0.25">
      <c r="A147" s="2"/>
      <c r="B147" s="2"/>
      <c r="C147" s="2"/>
      <c r="D147" s="3"/>
      <c r="E147" s="3"/>
      <c r="F147" s="3"/>
      <c r="G147" s="3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 ht="16.5" customHeight="1" x14ac:dyDescent="0.25">
      <c r="A148" s="2"/>
      <c r="B148" s="2"/>
      <c r="C148" s="2"/>
      <c r="D148" s="3"/>
      <c r="E148" s="3"/>
      <c r="F148" s="3"/>
      <c r="G148" s="3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 ht="16.5" customHeight="1" x14ac:dyDescent="0.25">
      <c r="A149" s="2"/>
      <c r="B149" s="2"/>
      <c r="C149" s="2"/>
      <c r="D149" s="3"/>
      <c r="E149" s="3"/>
      <c r="F149" s="3"/>
      <c r="G149" s="3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 ht="16.5" customHeight="1" x14ac:dyDescent="0.25">
      <c r="A150" s="2"/>
      <c r="B150" s="2"/>
      <c r="C150" s="2"/>
      <c r="D150" s="3"/>
      <c r="E150" s="3"/>
      <c r="F150" s="3"/>
      <c r="G150" s="3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 ht="16.5" customHeight="1" x14ac:dyDescent="0.25">
      <c r="A151" s="2"/>
      <c r="B151" s="2"/>
      <c r="C151" s="2"/>
      <c r="D151" s="3"/>
      <c r="E151" s="3"/>
      <c r="F151" s="3"/>
      <c r="G151" s="3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 ht="16.5" customHeight="1" x14ac:dyDescent="0.25">
      <c r="A152" s="2"/>
      <c r="B152" s="2"/>
      <c r="C152" s="2"/>
      <c r="D152" s="3"/>
      <c r="E152" s="3"/>
      <c r="F152" s="3"/>
      <c r="G152" s="3"/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ht="16.5" customHeight="1" x14ac:dyDescent="0.25">
      <c r="A153" s="2"/>
      <c r="B153" s="2"/>
      <c r="C153" s="2"/>
      <c r="D153" s="3"/>
      <c r="E153" s="3"/>
      <c r="F153" s="3"/>
      <c r="G153" s="3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 ht="16.5" customHeight="1" x14ac:dyDescent="0.25">
      <c r="A154" s="2"/>
      <c r="B154" s="2"/>
      <c r="C154" s="2"/>
      <c r="D154" s="3"/>
      <c r="E154" s="3"/>
      <c r="F154" s="3"/>
      <c r="G154" s="3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 ht="16.5" customHeight="1" x14ac:dyDescent="0.25">
      <c r="A155" s="2"/>
      <c r="B155" s="2"/>
      <c r="C155" s="2"/>
      <c r="D155" s="3"/>
      <c r="E155" s="3"/>
      <c r="F155" s="3"/>
      <c r="G155" s="3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 ht="16.5" customHeight="1" x14ac:dyDescent="0.25">
      <c r="A156" s="2"/>
      <c r="B156" s="2"/>
      <c r="C156" s="2"/>
      <c r="D156" s="3"/>
      <c r="E156" s="3"/>
      <c r="F156" s="3"/>
      <c r="G156" s="3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 ht="16.5" customHeight="1" x14ac:dyDescent="0.25">
      <c r="A157" s="2"/>
      <c r="B157" s="2"/>
      <c r="C157" s="2"/>
      <c r="D157" s="3"/>
      <c r="E157" s="3"/>
      <c r="F157" s="3"/>
      <c r="G157" s="3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 ht="16.5" customHeight="1" x14ac:dyDescent="0.25">
      <c r="A158" s="2"/>
      <c r="B158" s="2"/>
      <c r="C158" s="2"/>
      <c r="D158" s="3"/>
      <c r="E158" s="3"/>
      <c r="F158" s="3"/>
      <c r="G158" s="3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 ht="16.5" customHeight="1" x14ac:dyDescent="0.25">
      <c r="A159" s="2"/>
      <c r="B159" s="2"/>
      <c r="C159" s="2"/>
      <c r="D159" s="3"/>
      <c r="E159" s="3"/>
      <c r="F159" s="3"/>
      <c r="G159" s="3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 ht="16.5" customHeight="1" x14ac:dyDescent="0.25">
      <c r="A160" s="2"/>
      <c r="B160" s="2"/>
      <c r="C160" s="2"/>
      <c r="D160" s="3"/>
      <c r="E160" s="3"/>
      <c r="F160" s="3"/>
      <c r="G160" s="3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 ht="16.5" customHeight="1" x14ac:dyDescent="0.25">
      <c r="A161" s="2"/>
      <c r="B161" s="2"/>
      <c r="C161" s="2"/>
      <c r="D161" s="3"/>
      <c r="E161" s="3"/>
      <c r="F161" s="3"/>
      <c r="G161" s="3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 ht="16.5" customHeight="1" x14ac:dyDescent="0.25">
      <c r="A162" s="2"/>
      <c r="B162" s="2"/>
      <c r="C162" s="2"/>
      <c r="D162" s="3"/>
      <c r="E162" s="3"/>
      <c r="F162" s="3"/>
      <c r="G162" s="3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 ht="16.5" customHeight="1" x14ac:dyDescent="0.25">
      <c r="A163" s="2"/>
      <c r="B163" s="2"/>
      <c r="C163" s="2"/>
      <c r="D163" s="3"/>
      <c r="E163" s="3"/>
      <c r="F163" s="3"/>
      <c r="G163" s="3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ht="16.5" customHeight="1" x14ac:dyDescent="0.25">
      <c r="A164" s="2"/>
      <c r="B164" s="2"/>
      <c r="C164" s="2"/>
      <c r="D164" s="3"/>
      <c r="E164" s="3"/>
      <c r="F164" s="3"/>
      <c r="G164" s="3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ht="16.5" customHeight="1" x14ac:dyDescent="0.25">
      <c r="A165" s="2"/>
      <c r="B165" s="2"/>
      <c r="C165" s="2"/>
      <c r="D165" s="3"/>
      <c r="E165" s="3"/>
      <c r="F165" s="3"/>
      <c r="G165" s="3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ht="16.5" customHeight="1" x14ac:dyDescent="0.25">
      <c r="A166" s="2"/>
      <c r="B166" s="2"/>
      <c r="C166" s="2"/>
      <c r="D166" s="3"/>
      <c r="E166" s="3"/>
      <c r="F166" s="3"/>
      <c r="G166" s="3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 ht="16.5" customHeight="1" x14ac:dyDescent="0.25">
      <c r="A167" s="2"/>
      <c r="B167" s="2"/>
      <c r="C167" s="2"/>
      <c r="D167" s="3"/>
      <c r="E167" s="3"/>
      <c r="F167" s="3"/>
      <c r="G167" s="3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 ht="16.5" customHeight="1" x14ac:dyDescent="0.25">
      <c r="A168" s="2"/>
      <c r="B168" s="2"/>
      <c r="C168" s="2"/>
      <c r="D168" s="3"/>
      <c r="E168" s="3"/>
      <c r="F168" s="3"/>
      <c r="G168" s="3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 ht="16.5" customHeight="1" x14ac:dyDescent="0.25">
      <c r="A169" s="2"/>
      <c r="B169" s="2"/>
      <c r="C169" s="2"/>
      <c r="D169" s="3"/>
      <c r="E169" s="3"/>
      <c r="F169" s="3"/>
      <c r="G169" s="3"/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ht="16.5" customHeight="1" x14ac:dyDescent="0.25">
      <c r="A170" s="2"/>
      <c r="B170" s="2"/>
      <c r="C170" s="2"/>
      <c r="D170" s="3"/>
      <c r="E170" s="3"/>
      <c r="F170" s="3"/>
      <c r="G170" s="3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 ht="16.5" customHeight="1" x14ac:dyDescent="0.25">
      <c r="A171" s="2"/>
      <c r="B171" s="2"/>
      <c r="C171" s="2"/>
      <c r="D171" s="3"/>
      <c r="E171" s="3"/>
      <c r="F171" s="3"/>
      <c r="G171" s="3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 ht="16.5" customHeight="1" x14ac:dyDescent="0.25">
      <c r="A172" s="2"/>
      <c r="B172" s="2"/>
      <c r="C172" s="2"/>
      <c r="D172" s="3"/>
      <c r="E172" s="3"/>
      <c r="F172" s="3"/>
      <c r="G172" s="3"/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 ht="16.5" customHeight="1" x14ac:dyDescent="0.25">
      <c r="A173" s="2"/>
      <c r="B173" s="2"/>
      <c r="C173" s="2"/>
      <c r="D173" s="3"/>
      <c r="E173" s="3"/>
      <c r="F173" s="3"/>
      <c r="G173" s="3"/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ht="16.5" customHeight="1" x14ac:dyDescent="0.25">
      <c r="A174" s="2"/>
      <c r="B174" s="2"/>
      <c r="C174" s="2"/>
      <c r="D174" s="3"/>
      <c r="E174" s="3"/>
      <c r="F174" s="3"/>
      <c r="G174" s="3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 ht="16.5" customHeight="1" x14ac:dyDescent="0.25">
      <c r="A175" s="2"/>
      <c r="B175" s="2"/>
      <c r="C175" s="2"/>
      <c r="D175" s="3"/>
      <c r="E175" s="3"/>
      <c r="F175" s="3"/>
      <c r="G175" s="3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 ht="16.5" customHeight="1" x14ac:dyDescent="0.25">
      <c r="A176" s="2"/>
      <c r="B176" s="2"/>
      <c r="C176" s="2"/>
      <c r="D176" s="3"/>
      <c r="E176" s="3"/>
      <c r="F176" s="3"/>
      <c r="G176" s="3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ht="16.5" customHeight="1" x14ac:dyDescent="0.25">
      <c r="A177" s="2"/>
      <c r="B177" s="2"/>
      <c r="C177" s="2"/>
      <c r="D177" s="3"/>
      <c r="E177" s="3"/>
      <c r="F177" s="3"/>
      <c r="G177" s="3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ht="16.5" customHeight="1" x14ac:dyDescent="0.25">
      <c r="A178" s="2"/>
      <c r="B178" s="2"/>
      <c r="C178" s="2"/>
      <c r="D178" s="3"/>
      <c r="E178" s="3"/>
      <c r="F178" s="3"/>
      <c r="G178" s="3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ht="16.5" customHeight="1" x14ac:dyDescent="0.25">
      <c r="A179" s="2"/>
      <c r="B179" s="2"/>
      <c r="C179" s="2"/>
      <c r="D179" s="3"/>
      <c r="E179" s="3"/>
      <c r="F179" s="3"/>
      <c r="G179" s="3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 ht="16.5" customHeight="1" x14ac:dyDescent="0.25">
      <c r="A180" s="2"/>
      <c r="B180" s="2"/>
      <c r="C180" s="2"/>
      <c r="D180" s="3"/>
      <c r="E180" s="3"/>
      <c r="F180" s="3"/>
      <c r="G180" s="3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ht="16.5" customHeight="1" x14ac:dyDescent="0.25">
      <c r="A181" s="2"/>
      <c r="B181" s="2"/>
      <c r="C181" s="2"/>
      <c r="D181" s="3"/>
      <c r="E181" s="3"/>
      <c r="F181" s="3"/>
      <c r="G181" s="3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ht="16.5" customHeight="1" x14ac:dyDescent="0.25">
      <c r="A182" s="2"/>
      <c r="B182" s="2"/>
      <c r="C182" s="2"/>
      <c r="D182" s="3"/>
      <c r="E182" s="3"/>
      <c r="F182" s="3"/>
      <c r="G182" s="3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 ht="16.5" customHeight="1" x14ac:dyDescent="0.25">
      <c r="A183" s="2"/>
      <c r="B183" s="2"/>
      <c r="C183" s="2"/>
      <c r="D183" s="3"/>
      <c r="E183" s="3"/>
      <c r="F183" s="3"/>
      <c r="G183" s="3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 ht="16.5" customHeight="1" x14ac:dyDescent="0.25">
      <c r="A184" s="2"/>
      <c r="B184" s="2"/>
      <c r="C184" s="2"/>
      <c r="D184" s="3"/>
      <c r="E184" s="3"/>
      <c r="F184" s="3"/>
      <c r="G184" s="3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 ht="16.5" customHeight="1" x14ac:dyDescent="0.25">
      <c r="A185" s="2"/>
      <c r="B185" s="2"/>
      <c r="C185" s="2"/>
      <c r="D185" s="3"/>
      <c r="E185" s="3"/>
      <c r="F185" s="3"/>
      <c r="G185" s="3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 ht="16.5" customHeight="1" x14ac:dyDescent="0.25">
      <c r="A186" s="2"/>
      <c r="B186" s="2"/>
      <c r="C186" s="2"/>
      <c r="D186" s="3"/>
      <c r="E186" s="3"/>
      <c r="F186" s="3"/>
      <c r="G186" s="3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 ht="16.5" customHeight="1" x14ac:dyDescent="0.25">
      <c r="A187" s="2"/>
      <c r="B187" s="2"/>
      <c r="C187" s="2"/>
      <c r="D187" s="3"/>
      <c r="E187" s="3"/>
      <c r="F187" s="3"/>
      <c r="G187" s="3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 ht="16.5" customHeight="1" x14ac:dyDescent="0.25">
      <c r="A188" s="2"/>
      <c r="B188" s="2"/>
      <c r="C188" s="2"/>
      <c r="D188" s="3"/>
      <c r="E188" s="3"/>
      <c r="F188" s="3"/>
      <c r="G188" s="3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ht="16.5" customHeight="1" x14ac:dyDescent="0.25">
      <c r="A189" s="2"/>
      <c r="B189" s="2"/>
      <c r="C189" s="2"/>
      <c r="D189" s="3"/>
      <c r="E189" s="3"/>
      <c r="F189" s="3"/>
      <c r="G189" s="3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ht="16.5" customHeight="1" x14ac:dyDescent="0.25">
      <c r="A190" s="2"/>
      <c r="B190" s="2"/>
      <c r="C190" s="2"/>
      <c r="D190" s="3"/>
      <c r="E190" s="3"/>
      <c r="F190" s="3"/>
      <c r="G190" s="3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ht="16.5" customHeight="1" x14ac:dyDescent="0.25">
      <c r="A191" s="2"/>
      <c r="B191" s="2"/>
      <c r="C191" s="2"/>
      <c r="D191" s="3"/>
      <c r="E191" s="3"/>
      <c r="F191" s="3"/>
      <c r="G191" s="3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 ht="16.5" customHeight="1" x14ac:dyDescent="0.25">
      <c r="A192" s="2"/>
      <c r="B192" s="2"/>
      <c r="C192" s="2"/>
      <c r="D192" s="3"/>
      <c r="E192" s="3"/>
      <c r="F192" s="3"/>
      <c r="G192" s="3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 ht="16.5" customHeight="1" x14ac:dyDescent="0.25">
      <c r="A193" s="2"/>
      <c r="B193" s="2"/>
      <c r="C193" s="2"/>
      <c r="D193" s="3"/>
      <c r="E193" s="3"/>
      <c r="F193" s="3"/>
      <c r="G193" s="3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 ht="16.5" customHeight="1" x14ac:dyDescent="0.25">
      <c r="A194" s="2"/>
      <c r="B194" s="2"/>
      <c r="C194" s="2"/>
      <c r="D194" s="3"/>
      <c r="E194" s="3"/>
      <c r="F194" s="3"/>
      <c r="G194" s="3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1:39" ht="16.5" customHeight="1" x14ac:dyDescent="0.25">
      <c r="A195" s="2"/>
      <c r="B195" s="2"/>
      <c r="C195" s="2"/>
      <c r="D195" s="3"/>
      <c r="E195" s="3"/>
      <c r="F195" s="3"/>
      <c r="G195" s="3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 ht="16.5" customHeight="1" x14ac:dyDescent="0.25">
      <c r="A196" s="2"/>
      <c r="B196" s="2"/>
      <c r="C196" s="2"/>
      <c r="D196" s="3"/>
      <c r="E196" s="3"/>
      <c r="F196" s="3"/>
      <c r="G196" s="3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 ht="16.5" customHeight="1" x14ac:dyDescent="0.25">
      <c r="A197" s="2"/>
      <c r="B197" s="2"/>
      <c r="C197" s="2"/>
      <c r="D197" s="3"/>
      <c r="E197" s="3"/>
      <c r="F197" s="3"/>
      <c r="G197" s="3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 ht="16.5" customHeight="1" x14ac:dyDescent="0.25">
      <c r="A198" s="2"/>
      <c r="B198" s="2"/>
      <c r="C198" s="2"/>
      <c r="D198" s="3"/>
      <c r="E198" s="3"/>
      <c r="F198" s="3"/>
      <c r="G198" s="3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 ht="16.5" customHeight="1" x14ac:dyDescent="0.25">
      <c r="A199" s="2"/>
      <c r="B199" s="2"/>
      <c r="C199" s="2"/>
      <c r="D199" s="3"/>
      <c r="E199" s="3"/>
      <c r="F199" s="3"/>
      <c r="G199" s="3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 ht="16.5" customHeight="1" x14ac:dyDescent="0.25">
      <c r="A200" s="2"/>
      <c r="B200" s="2"/>
      <c r="C200" s="2"/>
      <c r="D200" s="3"/>
      <c r="E200" s="3"/>
      <c r="F200" s="3"/>
      <c r="G200" s="3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 ht="16.5" customHeight="1" x14ac:dyDescent="0.25">
      <c r="A201" s="2"/>
      <c r="B201" s="2"/>
      <c r="C201" s="2"/>
      <c r="D201" s="3"/>
      <c r="E201" s="3"/>
      <c r="F201" s="3"/>
      <c r="G201" s="3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 ht="16.5" customHeight="1" x14ac:dyDescent="0.25">
      <c r="A202" s="2"/>
      <c r="B202" s="2"/>
      <c r="C202" s="2"/>
      <c r="D202" s="3"/>
      <c r="E202" s="3"/>
      <c r="F202" s="3"/>
      <c r="G202" s="3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 ht="16.5" customHeight="1" x14ac:dyDescent="0.25">
      <c r="A203" s="2"/>
      <c r="B203" s="2"/>
      <c r="C203" s="2"/>
      <c r="D203" s="3"/>
      <c r="E203" s="3"/>
      <c r="F203" s="3"/>
      <c r="G203" s="3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 ht="16.5" customHeight="1" x14ac:dyDescent="0.25">
      <c r="A204" s="2"/>
      <c r="B204" s="2"/>
      <c r="C204" s="2"/>
      <c r="D204" s="3"/>
      <c r="E204" s="3"/>
      <c r="F204" s="3"/>
      <c r="G204" s="3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 ht="16.5" customHeight="1" x14ac:dyDescent="0.25">
      <c r="A205" s="2"/>
      <c r="B205" s="2"/>
      <c r="C205" s="2"/>
      <c r="D205" s="3"/>
      <c r="E205" s="3"/>
      <c r="F205" s="3"/>
      <c r="G205" s="3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 ht="16.5" customHeight="1" x14ac:dyDescent="0.25">
      <c r="A206" s="2"/>
      <c r="B206" s="2"/>
      <c r="C206" s="2"/>
      <c r="D206" s="3"/>
      <c r="E206" s="3"/>
      <c r="F206" s="3"/>
      <c r="G206" s="3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 ht="16.5" customHeight="1" x14ac:dyDescent="0.25">
      <c r="A207" s="2"/>
      <c r="B207" s="2"/>
      <c r="C207" s="2"/>
      <c r="D207" s="3"/>
      <c r="E207" s="3"/>
      <c r="F207" s="3"/>
      <c r="G207" s="3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 ht="16.5" customHeight="1" x14ac:dyDescent="0.25">
      <c r="A208" s="2"/>
      <c r="B208" s="2"/>
      <c r="C208" s="2"/>
      <c r="D208" s="3"/>
      <c r="E208" s="3"/>
      <c r="F208" s="3"/>
      <c r="G208" s="3"/>
      <c r="H208" s="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 ht="16.5" customHeight="1" x14ac:dyDescent="0.25">
      <c r="A209" s="2"/>
      <c r="B209" s="2"/>
      <c r="C209" s="2"/>
      <c r="D209" s="3"/>
      <c r="E209" s="3"/>
      <c r="F209" s="3"/>
      <c r="G209" s="3"/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 ht="16.5" customHeight="1" x14ac:dyDescent="0.25">
      <c r="A210" s="2"/>
      <c r="B210" s="2"/>
      <c r="C210" s="2"/>
      <c r="D210" s="3"/>
      <c r="E210" s="3"/>
      <c r="F210" s="3"/>
      <c r="G210" s="3"/>
      <c r="H210" s="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 ht="16.5" customHeight="1" x14ac:dyDescent="0.25">
      <c r="A211" s="2"/>
      <c r="B211" s="2"/>
      <c r="C211" s="2"/>
      <c r="D211" s="3"/>
      <c r="E211" s="3"/>
      <c r="F211" s="3"/>
      <c r="G211" s="3"/>
      <c r="H211" s="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 ht="16.5" customHeight="1" x14ac:dyDescent="0.25">
      <c r="A212" s="2"/>
      <c r="B212" s="2"/>
      <c r="C212" s="2"/>
      <c r="D212" s="3"/>
      <c r="E212" s="3"/>
      <c r="F212" s="3"/>
      <c r="G212" s="3"/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 ht="16.5" customHeight="1" x14ac:dyDescent="0.25">
      <c r="A213" s="2"/>
      <c r="B213" s="2"/>
      <c r="C213" s="2"/>
      <c r="D213" s="3"/>
      <c r="E213" s="3"/>
      <c r="F213" s="3"/>
      <c r="G213" s="3"/>
      <c r="H213" s="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 ht="16.5" customHeight="1" x14ac:dyDescent="0.25">
      <c r="A214" s="2"/>
      <c r="B214" s="2"/>
      <c r="C214" s="2"/>
      <c r="D214" s="3"/>
      <c r="E214" s="3"/>
      <c r="F214" s="3"/>
      <c r="G214" s="3"/>
      <c r="H214" s="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 ht="16.5" customHeight="1" x14ac:dyDescent="0.25">
      <c r="A215" s="2"/>
      <c r="B215" s="2"/>
      <c r="C215" s="2"/>
      <c r="D215" s="3"/>
      <c r="E215" s="3"/>
      <c r="F215" s="3"/>
      <c r="G215" s="3"/>
      <c r="H215" s="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1:39" ht="16.5" customHeight="1" x14ac:dyDescent="0.25">
      <c r="A216" s="2"/>
      <c r="B216" s="2"/>
      <c r="C216" s="2"/>
      <c r="D216" s="3"/>
      <c r="E216" s="3"/>
      <c r="F216" s="3"/>
      <c r="G216" s="3"/>
      <c r="H216" s="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39" ht="16.5" customHeight="1" x14ac:dyDescent="0.25">
      <c r="A217" s="2"/>
      <c r="B217" s="2"/>
      <c r="C217" s="2"/>
      <c r="D217" s="3"/>
      <c r="E217" s="3"/>
      <c r="F217" s="3"/>
      <c r="G217" s="3"/>
      <c r="H217" s="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 ht="16.5" customHeight="1" x14ac:dyDescent="0.25">
      <c r="A218" s="2"/>
      <c r="B218" s="2"/>
      <c r="C218" s="2"/>
      <c r="D218" s="3"/>
      <c r="E218" s="3"/>
      <c r="F218" s="3"/>
      <c r="G218" s="3"/>
      <c r="H218" s="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 ht="16.5" customHeight="1" x14ac:dyDescent="0.25">
      <c r="A219" s="2"/>
      <c r="B219" s="2"/>
      <c r="C219" s="2"/>
      <c r="D219" s="3"/>
      <c r="E219" s="3"/>
      <c r="F219" s="3"/>
      <c r="G219" s="3"/>
      <c r="H219" s="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 ht="16.5" customHeight="1" x14ac:dyDescent="0.25">
      <c r="A220" s="2"/>
      <c r="B220" s="2"/>
      <c r="C220" s="2"/>
      <c r="D220" s="3"/>
      <c r="E220" s="3"/>
      <c r="F220" s="3"/>
      <c r="G220" s="3"/>
      <c r="H220" s="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 ht="16.5" customHeight="1" x14ac:dyDescent="0.25">
      <c r="A221" s="2"/>
      <c r="B221" s="2"/>
      <c r="C221" s="2"/>
      <c r="D221" s="3"/>
      <c r="E221" s="3"/>
      <c r="F221" s="3"/>
      <c r="G221" s="3"/>
      <c r="H221" s="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 ht="16.5" customHeight="1" x14ac:dyDescent="0.25">
      <c r="A222" s="2"/>
      <c r="B222" s="2"/>
      <c r="C222" s="2"/>
      <c r="D222" s="3"/>
      <c r="E222" s="3"/>
      <c r="F222" s="3"/>
      <c r="G222" s="3"/>
      <c r="H222" s="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 ht="16.5" customHeight="1" x14ac:dyDescent="0.25">
      <c r="A223" s="2"/>
      <c r="B223" s="2"/>
      <c r="C223" s="2"/>
      <c r="D223" s="3"/>
      <c r="E223" s="3"/>
      <c r="F223" s="3"/>
      <c r="G223" s="3"/>
      <c r="H223" s="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 ht="16.5" customHeight="1" x14ac:dyDescent="0.25">
      <c r="A224" s="2"/>
      <c r="B224" s="2"/>
      <c r="C224" s="2"/>
      <c r="D224" s="3"/>
      <c r="E224" s="3"/>
      <c r="F224" s="3"/>
      <c r="G224" s="3"/>
      <c r="H224" s="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 ht="16.5" customHeight="1" x14ac:dyDescent="0.25">
      <c r="A225" s="2"/>
      <c r="B225" s="2"/>
      <c r="C225" s="2"/>
      <c r="D225" s="3"/>
      <c r="E225" s="3"/>
      <c r="F225" s="3"/>
      <c r="G225" s="3"/>
      <c r="H225" s="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 ht="16.5" customHeight="1" x14ac:dyDescent="0.25">
      <c r="A226" s="2"/>
      <c r="B226" s="2"/>
      <c r="C226" s="2"/>
      <c r="D226" s="3"/>
      <c r="E226" s="3"/>
      <c r="F226" s="3"/>
      <c r="G226" s="3"/>
      <c r="H226" s="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 ht="16.5" customHeight="1" x14ac:dyDescent="0.25">
      <c r="A227" s="2"/>
      <c r="B227" s="2"/>
      <c r="C227" s="2"/>
      <c r="D227" s="3"/>
      <c r="E227" s="3"/>
      <c r="F227" s="3"/>
      <c r="G227" s="3"/>
      <c r="H227" s="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 ht="16.5" customHeight="1" x14ac:dyDescent="0.25">
      <c r="A228" s="2"/>
      <c r="B228" s="2"/>
      <c r="C228" s="2"/>
      <c r="D228" s="3"/>
      <c r="E228" s="3"/>
      <c r="F228" s="3"/>
      <c r="G228" s="3"/>
      <c r="H228" s="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 ht="16.5" customHeight="1" x14ac:dyDescent="0.25">
      <c r="A229" s="2"/>
      <c r="B229" s="2"/>
      <c r="C229" s="2"/>
      <c r="D229" s="3"/>
      <c r="E229" s="3"/>
      <c r="F229" s="3"/>
      <c r="G229" s="3"/>
      <c r="H229" s="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 ht="16.5" customHeight="1" x14ac:dyDescent="0.25">
      <c r="A230" s="2"/>
      <c r="B230" s="2"/>
      <c r="C230" s="2"/>
      <c r="D230" s="3"/>
      <c r="E230" s="3"/>
      <c r="F230" s="3"/>
      <c r="G230" s="3"/>
      <c r="H230" s="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 ht="16.5" customHeight="1" x14ac:dyDescent="0.25">
      <c r="A231" s="2"/>
      <c r="B231" s="2"/>
      <c r="C231" s="2"/>
      <c r="D231" s="3"/>
      <c r="E231" s="3"/>
      <c r="F231" s="3"/>
      <c r="G231" s="3"/>
      <c r="H231" s="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 ht="16.5" customHeight="1" x14ac:dyDescent="0.25">
      <c r="A232" s="2"/>
      <c r="B232" s="2"/>
      <c r="C232" s="2"/>
      <c r="D232" s="3"/>
      <c r="E232" s="3"/>
      <c r="F232" s="3"/>
      <c r="G232" s="3"/>
      <c r="H232" s="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 ht="16.5" customHeight="1" x14ac:dyDescent="0.25">
      <c r="A233" s="2"/>
      <c r="B233" s="2"/>
      <c r="C233" s="2"/>
      <c r="D233" s="3"/>
      <c r="E233" s="3"/>
      <c r="F233" s="3"/>
      <c r="G233" s="3"/>
      <c r="H233" s="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 ht="16.5" customHeight="1" x14ac:dyDescent="0.25">
      <c r="A234" s="2"/>
      <c r="B234" s="2"/>
      <c r="C234" s="2"/>
      <c r="D234" s="3"/>
      <c r="E234" s="3"/>
      <c r="F234" s="3"/>
      <c r="G234" s="3"/>
      <c r="H234" s="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 ht="16.5" customHeight="1" x14ac:dyDescent="0.25">
      <c r="A235" s="2"/>
      <c r="B235" s="2"/>
      <c r="C235" s="2"/>
      <c r="D235" s="3"/>
      <c r="E235" s="3"/>
      <c r="F235" s="3"/>
      <c r="G235" s="3"/>
      <c r="H235" s="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 ht="16.5" customHeight="1" x14ac:dyDescent="0.25">
      <c r="A236" s="2"/>
      <c r="B236" s="2"/>
      <c r="C236" s="2"/>
      <c r="D236" s="3"/>
      <c r="E236" s="3"/>
      <c r="F236" s="3"/>
      <c r="G236" s="3"/>
      <c r="H236" s="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 ht="16.5" customHeight="1" x14ac:dyDescent="0.25">
      <c r="A237" s="2"/>
      <c r="B237" s="2"/>
      <c r="C237" s="2"/>
      <c r="D237" s="3"/>
      <c r="E237" s="3"/>
      <c r="F237" s="3"/>
      <c r="G237" s="3"/>
      <c r="H237" s="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 ht="16.5" customHeight="1" x14ac:dyDescent="0.25">
      <c r="A238" s="2"/>
      <c r="B238" s="2"/>
      <c r="C238" s="2"/>
      <c r="D238" s="3"/>
      <c r="E238" s="3"/>
      <c r="F238" s="3"/>
      <c r="G238" s="3"/>
      <c r="H238" s="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 ht="16.5" customHeight="1" x14ac:dyDescent="0.25">
      <c r="A239" s="2"/>
      <c r="B239" s="2"/>
      <c r="C239" s="2"/>
      <c r="D239" s="3"/>
      <c r="E239" s="3"/>
      <c r="F239" s="3"/>
      <c r="G239" s="3"/>
      <c r="H239" s="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 ht="16.5" customHeight="1" x14ac:dyDescent="0.25">
      <c r="A240" s="2"/>
      <c r="B240" s="2"/>
      <c r="C240" s="2"/>
      <c r="D240" s="3"/>
      <c r="E240" s="3"/>
      <c r="F240" s="3"/>
      <c r="G240" s="3"/>
      <c r="H240" s="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 ht="16.5" customHeight="1" x14ac:dyDescent="0.25">
      <c r="A241" s="2"/>
      <c r="B241" s="2"/>
      <c r="C241" s="2"/>
      <c r="D241" s="3"/>
      <c r="E241" s="3"/>
      <c r="F241" s="3"/>
      <c r="G241" s="3"/>
      <c r="H241" s="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 ht="16.5" customHeight="1" x14ac:dyDescent="0.25">
      <c r="A242" s="2"/>
      <c r="B242" s="2"/>
      <c r="C242" s="2"/>
      <c r="D242" s="3"/>
      <c r="E242" s="3"/>
      <c r="F242" s="3"/>
      <c r="G242" s="3"/>
      <c r="H242" s="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 ht="16.5" customHeight="1" x14ac:dyDescent="0.25">
      <c r="A243" s="2"/>
      <c r="B243" s="2"/>
      <c r="C243" s="2"/>
      <c r="D243" s="3"/>
      <c r="E243" s="3"/>
      <c r="F243" s="3"/>
      <c r="G243" s="3"/>
      <c r="H243" s="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 ht="16.5" customHeight="1" x14ac:dyDescent="0.25">
      <c r="A244" s="2"/>
      <c r="B244" s="2"/>
      <c r="C244" s="2"/>
      <c r="D244" s="3"/>
      <c r="E244" s="3"/>
      <c r="F244" s="3"/>
      <c r="G244" s="3"/>
      <c r="H244" s="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 ht="16.5" customHeight="1" x14ac:dyDescent="0.25">
      <c r="A245" s="2"/>
      <c r="B245" s="2"/>
      <c r="C245" s="2"/>
      <c r="D245" s="3"/>
      <c r="E245" s="3"/>
      <c r="F245" s="3"/>
      <c r="G245" s="3"/>
      <c r="H245" s="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1:39" ht="16.5" customHeight="1" x14ac:dyDescent="0.25">
      <c r="A246" s="2"/>
      <c r="B246" s="2"/>
      <c r="C246" s="2"/>
      <c r="D246" s="3"/>
      <c r="E246" s="3"/>
      <c r="F246" s="3"/>
      <c r="G246" s="3"/>
      <c r="H246" s="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 ht="16.5" customHeight="1" x14ac:dyDescent="0.25">
      <c r="A247" s="2"/>
      <c r="B247" s="2"/>
      <c r="C247" s="2"/>
      <c r="D247" s="3"/>
      <c r="E247" s="3"/>
      <c r="F247" s="3"/>
      <c r="G247" s="3"/>
      <c r="H247" s="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1:39" ht="16.5" customHeight="1" x14ac:dyDescent="0.25">
      <c r="A248" s="2"/>
      <c r="B248" s="2"/>
      <c r="C248" s="2"/>
      <c r="D248" s="3"/>
      <c r="E248" s="3"/>
      <c r="F248" s="3"/>
      <c r="G248" s="3"/>
      <c r="H248" s="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 ht="16.5" customHeight="1" x14ac:dyDescent="0.25">
      <c r="A249" s="2"/>
      <c r="B249" s="2"/>
      <c r="C249" s="2"/>
      <c r="D249" s="3"/>
      <c r="E249" s="3"/>
      <c r="F249" s="3"/>
      <c r="G249" s="3"/>
      <c r="H249" s="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 ht="16.5" customHeight="1" x14ac:dyDescent="0.25">
      <c r="A250" s="2"/>
      <c r="B250" s="2"/>
      <c r="C250" s="2"/>
      <c r="D250" s="3"/>
      <c r="E250" s="3"/>
      <c r="F250" s="3"/>
      <c r="G250" s="3"/>
      <c r="H250" s="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 ht="16.5" customHeight="1" x14ac:dyDescent="0.25">
      <c r="A251" s="2"/>
      <c r="B251" s="2"/>
      <c r="C251" s="2"/>
      <c r="D251" s="3"/>
      <c r="E251" s="3"/>
      <c r="F251" s="3"/>
      <c r="G251" s="3"/>
      <c r="H251" s="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1:39" ht="16.5" customHeight="1" x14ac:dyDescent="0.25">
      <c r="A252" s="2"/>
      <c r="B252" s="2"/>
      <c r="C252" s="2"/>
      <c r="D252" s="3"/>
      <c r="E252" s="3"/>
      <c r="F252" s="3"/>
      <c r="G252" s="3"/>
      <c r="H252" s="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1:39" ht="16.5" customHeight="1" x14ac:dyDescent="0.25">
      <c r="A253" s="2"/>
      <c r="B253" s="2"/>
      <c r="C253" s="2"/>
      <c r="D253" s="3"/>
      <c r="E253" s="3"/>
      <c r="F253" s="3"/>
      <c r="G253" s="3"/>
      <c r="H253" s="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1:39" ht="16.5" customHeight="1" x14ac:dyDescent="0.25">
      <c r="A254" s="2"/>
      <c r="B254" s="2"/>
      <c r="C254" s="2"/>
      <c r="D254" s="3"/>
      <c r="E254" s="3"/>
      <c r="F254" s="3"/>
      <c r="G254" s="3"/>
      <c r="H254" s="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1:39" ht="16.5" customHeight="1" x14ac:dyDescent="0.25">
      <c r="A255" s="2"/>
      <c r="B255" s="2"/>
      <c r="C255" s="2"/>
      <c r="D255" s="3"/>
      <c r="E255" s="3"/>
      <c r="F255" s="3"/>
      <c r="G255" s="3"/>
      <c r="H255" s="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1:39" ht="16.5" customHeight="1" x14ac:dyDescent="0.25">
      <c r="A256" s="2"/>
      <c r="B256" s="2"/>
      <c r="C256" s="2"/>
      <c r="D256" s="3"/>
      <c r="E256" s="3"/>
      <c r="F256" s="3"/>
      <c r="G256" s="3"/>
      <c r="H256" s="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1:39" ht="16.5" customHeight="1" x14ac:dyDescent="0.25">
      <c r="A257" s="2"/>
      <c r="B257" s="2"/>
      <c r="C257" s="2"/>
      <c r="D257" s="3"/>
      <c r="E257" s="3"/>
      <c r="F257" s="3"/>
      <c r="G257" s="3"/>
      <c r="H257" s="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1:39" ht="16.5" customHeight="1" x14ac:dyDescent="0.25">
      <c r="A258" s="2"/>
      <c r="B258" s="2"/>
      <c r="C258" s="2"/>
      <c r="D258" s="3"/>
      <c r="E258" s="3"/>
      <c r="F258" s="3"/>
      <c r="G258" s="3"/>
      <c r="H258" s="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1:39" ht="16.5" customHeight="1" x14ac:dyDescent="0.25">
      <c r="A259" s="2"/>
      <c r="B259" s="2"/>
      <c r="C259" s="2"/>
      <c r="D259" s="3"/>
      <c r="E259" s="3"/>
      <c r="F259" s="3"/>
      <c r="G259" s="3"/>
      <c r="H259" s="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1:39" ht="16.5" customHeight="1" x14ac:dyDescent="0.25">
      <c r="A260" s="2"/>
      <c r="B260" s="2"/>
      <c r="C260" s="2"/>
      <c r="D260" s="3"/>
      <c r="E260" s="3"/>
      <c r="F260" s="3"/>
      <c r="G260" s="3"/>
      <c r="H260" s="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1:39" ht="16.5" customHeight="1" x14ac:dyDescent="0.25">
      <c r="A261" s="2"/>
      <c r="B261" s="2"/>
      <c r="C261" s="2"/>
      <c r="D261" s="3"/>
      <c r="E261" s="3"/>
      <c r="F261" s="3"/>
      <c r="G261" s="3"/>
      <c r="H261" s="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1:39" ht="16.5" customHeight="1" x14ac:dyDescent="0.25">
      <c r="A262" s="2"/>
      <c r="B262" s="2"/>
      <c r="C262" s="2"/>
      <c r="D262" s="3"/>
      <c r="E262" s="3"/>
      <c r="F262" s="3"/>
      <c r="G262" s="3"/>
      <c r="H262" s="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spans="1:39" ht="16.5" customHeight="1" x14ac:dyDescent="0.25">
      <c r="A263" s="2"/>
      <c r="B263" s="2"/>
      <c r="C263" s="2"/>
      <c r="D263" s="3"/>
      <c r="E263" s="3"/>
      <c r="F263" s="3"/>
      <c r="G263" s="3"/>
      <c r="H263" s="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spans="1:39" ht="16.5" customHeight="1" x14ac:dyDescent="0.25">
      <c r="A264" s="2"/>
      <c r="B264" s="2"/>
      <c r="C264" s="2"/>
      <c r="D264" s="3"/>
      <c r="E264" s="3"/>
      <c r="F264" s="3"/>
      <c r="G264" s="3"/>
      <c r="H264" s="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spans="1:39" ht="16.5" customHeight="1" x14ac:dyDescent="0.25">
      <c r="A265" s="2"/>
      <c r="B265" s="2"/>
      <c r="C265" s="2"/>
      <c r="D265" s="3"/>
      <c r="E265" s="3"/>
      <c r="F265" s="3"/>
      <c r="G265" s="3"/>
      <c r="H265" s="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spans="1:39" ht="16.5" customHeight="1" x14ac:dyDescent="0.25">
      <c r="A266" s="2"/>
      <c r="B266" s="2"/>
      <c r="C266" s="2"/>
      <c r="D266" s="3"/>
      <c r="E266" s="3"/>
      <c r="F266" s="3"/>
      <c r="G266" s="3"/>
      <c r="H266" s="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spans="1:39" ht="16.5" customHeight="1" x14ac:dyDescent="0.25">
      <c r="A267" s="2"/>
      <c r="B267" s="2"/>
      <c r="C267" s="2"/>
      <c r="D267" s="3"/>
      <c r="E267" s="3"/>
      <c r="F267" s="3"/>
      <c r="G267" s="3"/>
      <c r="H267" s="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spans="1:39" ht="16.5" customHeight="1" x14ac:dyDescent="0.25">
      <c r="A268" s="2"/>
      <c r="B268" s="2"/>
      <c r="C268" s="2"/>
      <c r="D268" s="3"/>
      <c r="E268" s="3"/>
      <c r="F268" s="3"/>
      <c r="G268" s="3"/>
      <c r="H268" s="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spans="1:39" ht="16.5" customHeight="1" x14ac:dyDescent="0.25">
      <c r="A269" s="2"/>
      <c r="B269" s="2"/>
      <c r="C269" s="2"/>
      <c r="D269" s="3"/>
      <c r="E269" s="3"/>
      <c r="F269" s="3"/>
      <c r="G269" s="3"/>
      <c r="H269" s="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spans="1:39" ht="16.5" customHeight="1" x14ac:dyDescent="0.25">
      <c r="A270" s="2"/>
      <c r="B270" s="2"/>
      <c r="C270" s="2"/>
      <c r="D270" s="3"/>
      <c r="E270" s="3"/>
      <c r="F270" s="3"/>
      <c r="G270" s="3"/>
      <c r="H270" s="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spans="1:39" ht="16.5" customHeight="1" x14ac:dyDescent="0.25">
      <c r="A271" s="2"/>
      <c r="B271" s="2"/>
      <c r="C271" s="2"/>
      <c r="D271" s="3"/>
      <c r="E271" s="3"/>
      <c r="F271" s="3"/>
      <c r="G271" s="3"/>
      <c r="H271" s="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spans="1:39" ht="16.5" customHeight="1" x14ac:dyDescent="0.25">
      <c r="A272" s="2"/>
      <c r="B272" s="2"/>
      <c r="C272" s="2"/>
      <c r="D272" s="3"/>
      <c r="E272" s="3"/>
      <c r="F272" s="3"/>
      <c r="G272" s="3"/>
      <c r="H272" s="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spans="1:39" ht="16.5" customHeight="1" x14ac:dyDescent="0.25">
      <c r="A273" s="2"/>
      <c r="B273" s="2"/>
      <c r="C273" s="2"/>
      <c r="D273" s="3"/>
      <c r="E273" s="3"/>
      <c r="F273" s="3"/>
      <c r="G273" s="3"/>
      <c r="H273" s="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spans="1:39" ht="16.5" customHeight="1" x14ac:dyDescent="0.25">
      <c r="A274" s="2"/>
      <c r="B274" s="2"/>
      <c r="C274" s="2"/>
      <c r="D274" s="3"/>
      <c r="E274" s="3"/>
      <c r="F274" s="3"/>
      <c r="G274" s="3"/>
      <c r="H274" s="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spans="1:39" ht="16.5" customHeight="1" x14ac:dyDescent="0.25">
      <c r="A275" s="2"/>
      <c r="B275" s="2"/>
      <c r="C275" s="2"/>
      <c r="D275" s="3"/>
      <c r="E275" s="3"/>
      <c r="F275" s="3"/>
      <c r="G275" s="3"/>
      <c r="H275" s="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spans="1:39" ht="16.5" customHeight="1" x14ac:dyDescent="0.25">
      <c r="A276" s="2"/>
      <c r="B276" s="2"/>
      <c r="C276" s="2"/>
      <c r="D276" s="3"/>
      <c r="E276" s="3"/>
      <c r="F276" s="3"/>
      <c r="G276" s="3"/>
      <c r="H276" s="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spans="1:39" ht="16.5" customHeight="1" x14ac:dyDescent="0.25">
      <c r="A277" s="2"/>
      <c r="B277" s="2"/>
      <c r="C277" s="2"/>
      <c r="D277" s="3"/>
      <c r="E277" s="3"/>
      <c r="F277" s="3"/>
      <c r="G277" s="3"/>
      <c r="H277" s="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spans="1:39" ht="16.5" customHeight="1" x14ac:dyDescent="0.25">
      <c r="A278" s="2"/>
      <c r="B278" s="2"/>
      <c r="C278" s="2"/>
      <c r="D278" s="3"/>
      <c r="E278" s="3"/>
      <c r="F278" s="3"/>
      <c r="G278" s="3"/>
      <c r="H278" s="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spans="1:39" ht="16.5" customHeight="1" x14ac:dyDescent="0.25">
      <c r="A279" s="2"/>
      <c r="B279" s="2"/>
      <c r="C279" s="2"/>
      <c r="D279" s="3"/>
      <c r="E279" s="3"/>
      <c r="F279" s="3"/>
      <c r="G279" s="3"/>
      <c r="H279" s="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spans="1:39" ht="16.5" customHeight="1" x14ac:dyDescent="0.25">
      <c r="A280" s="2"/>
      <c r="B280" s="2"/>
      <c r="C280" s="2"/>
      <c r="D280" s="3"/>
      <c r="E280" s="3"/>
      <c r="F280" s="3"/>
      <c r="G280" s="3"/>
      <c r="H280" s="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spans="1:39" ht="16.5" customHeight="1" x14ac:dyDescent="0.25">
      <c r="A281" s="2"/>
      <c r="B281" s="2"/>
      <c r="C281" s="2"/>
      <c r="D281" s="3"/>
      <c r="E281" s="3"/>
      <c r="F281" s="3"/>
      <c r="G281" s="3"/>
      <c r="H281" s="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spans="1:39" ht="16.5" customHeight="1" x14ac:dyDescent="0.25">
      <c r="A282" s="2"/>
      <c r="B282" s="2"/>
      <c r="C282" s="2"/>
      <c r="D282" s="3"/>
      <c r="E282" s="3"/>
      <c r="F282" s="3"/>
      <c r="G282" s="3"/>
      <c r="H282" s="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spans="1:39" ht="16.5" customHeight="1" x14ac:dyDescent="0.25">
      <c r="A283" s="2"/>
      <c r="B283" s="2"/>
      <c r="C283" s="2"/>
      <c r="D283" s="3"/>
      <c r="E283" s="3"/>
      <c r="F283" s="3"/>
      <c r="G283" s="3"/>
      <c r="H283" s="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spans="1:39" ht="16.5" customHeight="1" x14ac:dyDescent="0.25">
      <c r="A284" s="2"/>
      <c r="B284" s="2"/>
      <c r="C284" s="2"/>
      <c r="D284" s="3"/>
      <c r="E284" s="3"/>
      <c r="F284" s="3"/>
      <c r="G284" s="3"/>
      <c r="H284" s="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spans="1:39" ht="16.5" customHeight="1" x14ac:dyDescent="0.25">
      <c r="A285" s="2"/>
      <c r="B285" s="2"/>
      <c r="C285" s="2"/>
      <c r="D285" s="3"/>
      <c r="E285" s="3"/>
      <c r="F285" s="3"/>
      <c r="G285" s="3"/>
      <c r="H285" s="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spans="1:39" ht="16.5" customHeight="1" x14ac:dyDescent="0.25">
      <c r="A286" s="2"/>
      <c r="B286" s="2"/>
      <c r="C286" s="2"/>
      <c r="D286" s="3"/>
      <c r="E286" s="3"/>
      <c r="F286" s="3"/>
      <c r="G286" s="3"/>
      <c r="H286" s="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spans="1:39" ht="16.5" customHeight="1" x14ac:dyDescent="0.25">
      <c r="A287" s="2"/>
      <c r="B287" s="2"/>
      <c r="C287" s="2"/>
      <c r="D287" s="3"/>
      <c r="E287" s="3"/>
      <c r="F287" s="3"/>
      <c r="G287" s="3"/>
      <c r="H287" s="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spans="1:39" ht="16.5" customHeight="1" x14ac:dyDescent="0.25">
      <c r="A288" s="2"/>
      <c r="B288" s="2"/>
      <c r="C288" s="2"/>
      <c r="D288" s="3"/>
      <c r="E288" s="3"/>
      <c r="F288" s="3"/>
      <c r="G288" s="3"/>
      <c r="H288" s="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spans="1:39" ht="16.5" customHeight="1" x14ac:dyDescent="0.25">
      <c r="A289" s="2"/>
      <c r="B289" s="2"/>
      <c r="C289" s="2"/>
      <c r="D289" s="3"/>
      <c r="E289" s="3"/>
      <c r="F289" s="3"/>
      <c r="G289" s="3"/>
      <c r="H289" s="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spans="1:39" ht="16.5" customHeight="1" x14ac:dyDescent="0.25">
      <c r="A290" s="2"/>
      <c r="B290" s="2"/>
      <c r="C290" s="2"/>
      <c r="D290" s="3"/>
      <c r="E290" s="3"/>
      <c r="F290" s="3"/>
      <c r="G290" s="3"/>
      <c r="H290" s="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spans="1:39" ht="16.5" customHeight="1" x14ac:dyDescent="0.25">
      <c r="A291" s="2"/>
      <c r="B291" s="2"/>
      <c r="C291" s="2"/>
      <c r="D291" s="3"/>
      <c r="E291" s="3"/>
      <c r="F291" s="3"/>
      <c r="G291" s="3"/>
      <c r="H291" s="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spans="1:39" ht="16.5" customHeight="1" x14ac:dyDescent="0.25">
      <c r="A292" s="2"/>
      <c r="B292" s="2"/>
      <c r="C292" s="2"/>
      <c r="D292" s="3"/>
      <c r="E292" s="3"/>
      <c r="F292" s="3"/>
      <c r="G292" s="3"/>
      <c r="H292" s="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spans="1:39" ht="16.5" customHeight="1" x14ac:dyDescent="0.25">
      <c r="A293" s="2"/>
      <c r="B293" s="2"/>
      <c r="C293" s="2"/>
      <c r="D293" s="3"/>
      <c r="E293" s="3"/>
      <c r="F293" s="3"/>
      <c r="G293" s="3"/>
      <c r="H293" s="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spans="1:39" ht="16.5" customHeight="1" x14ac:dyDescent="0.25">
      <c r="A294" s="2"/>
      <c r="B294" s="2"/>
      <c r="C294" s="2"/>
      <c r="D294" s="3"/>
      <c r="E294" s="3"/>
      <c r="F294" s="3"/>
      <c r="G294" s="3"/>
      <c r="H294" s="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spans="1:39" ht="16.5" customHeight="1" x14ac:dyDescent="0.25">
      <c r="A295" s="2"/>
      <c r="B295" s="2"/>
      <c r="C295" s="2"/>
      <c r="D295" s="3"/>
      <c r="E295" s="3"/>
      <c r="F295" s="3"/>
      <c r="G295" s="3"/>
      <c r="H295" s="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spans="1:39" ht="16.5" customHeight="1" x14ac:dyDescent="0.25">
      <c r="A296" s="2"/>
      <c r="B296" s="2"/>
      <c r="C296" s="2"/>
      <c r="D296" s="3"/>
      <c r="E296" s="3"/>
      <c r="F296" s="3"/>
      <c r="G296" s="3"/>
      <c r="H296" s="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spans="1:39" ht="16.5" customHeight="1" x14ac:dyDescent="0.25">
      <c r="A297" s="2"/>
      <c r="B297" s="2"/>
      <c r="C297" s="2"/>
      <c r="D297" s="3"/>
      <c r="E297" s="3"/>
      <c r="F297" s="3"/>
      <c r="G297" s="3"/>
      <c r="H297" s="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spans="1:39" ht="16.5" customHeight="1" x14ac:dyDescent="0.25">
      <c r="A298" s="2"/>
      <c r="B298" s="2"/>
      <c r="C298" s="2"/>
      <c r="D298" s="3"/>
      <c r="E298" s="3"/>
      <c r="F298" s="3"/>
      <c r="G298" s="3"/>
      <c r="H298" s="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spans="1:39" ht="16.5" customHeight="1" x14ac:dyDescent="0.25">
      <c r="A299" s="2"/>
      <c r="B299" s="2"/>
      <c r="C299" s="2"/>
      <c r="D299" s="3"/>
      <c r="E299" s="3"/>
      <c r="F299" s="3"/>
      <c r="G299" s="3"/>
      <c r="H299" s="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spans="1:39" ht="16.5" customHeight="1" x14ac:dyDescent="0.25">
      <c r="A300" s="2"/>
      <c r="B300" s="2"/>
      <c r="C300" s="2"/>
      <c r="D300" s="3"/>
      <c r="E300" s="3"/>
      <c r="F300" s="3"/>
      <c r="G300" s="3"/>
      <c r="H300" s="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spans="1:39" ht="16.5" customHeight="1" x14ac:dyDescent="0.25">
      <c r="A301" s="2"/>
      <c r="B301" s="2"/>
      <c r="C301" s="2"/>
      <c r="D301" s="3"/>
      <c r="E301" s="3"/>
      <c r="F301" s="3"/>
      <c r="G301" s="3"/>
      <c r="H301" s="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spans="1:39" ht="16.5" customHeight="1" x14ac:dyDescent="0.25">
      <c r="A302" s="2"/>
      <c r="B302" s="2"/>
      <c r="C302" s="2"/>
      <c r="D302" s="3"/>
      <c r="E302" s="3"/>
      <c r="F302" s="3"/>
      <c r="G302" s="3"/>
      <c r="H302" s="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spans="1:39" ht="16.5" customHeight="1" x14ac:dyDescent="0.25">
      <c r="A303" s="2"/>
      <c r="B303" s="2"/>
      <c r="C303" s="2"/>
      <c r="D303" s="3"/>
      <c r="E303" s="3"/>
      <c r="F303" s="3"/>
      <c r="G303" s="3"/>
      <c r="H303" s="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spans="1:39" ht="16.5" customHeight="1" x14ac:dyDescent="0.25">
      <c r="A304" s="2"/>
      <c r="B304" s="2"/>
      <c r="C304" s="2"/>
      <c r="D304" s="3"/>
      <c r="E304" s="3"/>
      <c r="F304" s="3"/>
      <c r="G304" s="3"/>
      <c r="H304" s="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spans="1:39" ht="16.5" customHeight="1" x14ac:dyDescent="0.25">
      <c r="A305" s="2"/>
      <c r="B305" s="2"/>
      <c r="C305" s="2"/>
      <c r="D305" s="3"/>
      <c r="E305" s="3"/>
      <c r="F305" s="3"/>
      <c r="G305" s="3"/>
      <c r="H305" s="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spans="1:39" ht="16.5" customHeight="1" x14ac:dyDescent="0.25">
      <c r="A306" s="2"/>
      <c r="B306" s="2"/>
      <c r="C306" s="2"/>
      <c r="D306" s="3"/>
      <c r="E306" s="3"/>
      <c r="F306" s="3"/>
      <c r="G306" s="3"/>
      <c r="H306" s="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spans="1:39" ht="16.5" customHeight="1" x14ac:dyDescent="0.25">
      <c r="A307" s="2"/>
      <c r="B307" s="2"/>
      <c r="C307" s="2"/>
      <c r="D307" s="3"/>
      <c r="E307" s="3"/>
      <c r="F307" s="3"/>
      <c r="G307" s="3"/>
      <c r="H307" s="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spans="1:39" ht="16.5" customHeight="1" x14ac:dyDescent="0.25">
      <c r="A308" s="2"/>
      <c r="B308" s="2"/>
      <c r="C308" s="2"/>
      <c r="D308" s="3"/>
      <c r="E308" s="3"/>
      <c r="F308" s="3"/>
      <c r="G308" s="3"/>
      <c r="H308" s="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spans="1:39" ht="16.5" customHeight="1" x14ac:dyDescent="0.25">
      <c r="A309" s="2"/>
      <c r="B309" s="2"/>
      <c r="C309" s="2"/>
      <c r="D309" s="3"/>
      <c r="E309" s="3"/>
      <c r="F309" s="3"/>
      <c r="G309" s="3"/>
      <c r="H309" s="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spans="1:39" ht="16.5" customHeight="1" x14ac:dyDescent="0.25">
      <c r="A310" s="2"/>
      <c r="B310" s="2"/>
      <c r="C310" s="2"/>
      <c r="D310" s="3"/>
      <c r="E310" s="3"/>
      <c r="F310" s="3"/>
      <c r="G310" s="3"/>
      <c r="H310" s="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spans="1:39" ht="16.5" customHeight="1" x14ac:dyDescent="0.25">
      <c r="A311" s="2"/>
      <c r="B311" s="2"/>
      <c r="C311" s="2"/>
      <c r="D311" s="3"/>
      <c r="E311" s="3"/>
      <c r="F311" s="3"/>
      <c r="G311" s="3"/>
      <c r="H311" s="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spans="1:39" ht="16.5" customHeight="1" x14ac:dyDescent="0.25">
      <c r="A312" s="2"/>
      <c r="B312" s="2"/>
      <c r="C312" s="2"/>
      <c r="D312" s="3"/>
      <c r="E312" s="3"/>
      <c r="F312" s="3"/>
      <c r="G312" s="3"/>
      <c r="H312" s="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spans="1:39" ht="16.5" customHeight="1" x14ac:dyDescent="0.25">
      <c r="A313" s="2"/>
      <c r="B313" s="2"/>
      <c r="C313" s="2"/>
      <c r="D313" s="3"/>
      <c r="E313" s="3"/>
      <c r="F313" s="3"/>
      <c r="G313" s="3"/>
      <c r="H313" s="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spans="1:39" ht="16.5" customHeight="1" x14ac:dyDescent="0.25">
      <c r="A314" s="2"/>
      <c r="B314" s="2"/>
      <c r="C314" s="2"/>
      <c r="D314" s="3"/>
      <c r="E314" s="3"/>
      <c r="F314" s="3"/>
      <c r="G314" s="3"/>
      <c r="H314" s="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spans="1:39" ht="16.5" customHeight="1" x14ac:dyDescent="0.25">
      <c r="A315" s="2"/>
      <c r="B315" s="2"/>
      <c r="C315" s="2"/>
      <c r="D315" s="3"/>
      <c r="E315" s="3"/>
      <c r="F315" s="3"/>
      <c r="G315" s="3"/>
      <c r="H315" s="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spans="1:39" ht="16.5" customHeight="1" x14ac:dyDescent="0.25">
      <c r="A316" s="2"/>
      <c r="B316" s="2"/>
      <c r="C316" s="2"/>
      <c r="D316" s="3"/>
      <c r="E316" s="3"/>
      <c r="F316" s="3"/>
      <c r="G316" s="3"/>
      <c r="H316" s="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spans="1:39" ht="16.5" customHeight="1" x14ac:dyDescent="0.25">
      <c r="A317" s="2"/>
      <c r="B317" s="2"/>
      <c r="C317" s="2"/>
      <c r="D317" s="3"/>
      <c r="E317" s="3"/>
      <c r="F317" s="3"/>
      <c r="G317" s="3"/>
      <c r="H317" s="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spans="1:39" ht="16.5" customHeight="1" x14ac:dyDescent="0.25">
      <c r="A318" s="2"/>
      <c r="B318" s="2"/>
      <c r="C318" s="2"/>
      <c r="D318" s="3"/>
      <c r="E318" s="3"/>
      <c r="F318" s="3"/>
      <c r="G318" s="3"/>
      <c r="H318" s="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spans="1:39" ht="16.5" customHeight="1" x14ac:dyDescent="0.25">
      <c r="A319" s="2"/>
      <c r="B319" s="2"/>
      <c r="C319" s="2"/>
      <c r="D319" s="3"/>
      <c r="E319" s="3"/>
      <c r="F319" s="3"/>
      <c r="G319" s="3"/>
      <c r="H319" s="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spans="1:39" ht="16.5" customHeight="1" x14ac:dyDescent="0.25">
      <c r="A320" s="2"/>
      <c r="B320" s="2"/>
      <c r="C320" s="2"/>
      <c r="D320" s="3"/>
      <c r="E320" s="3"/>
      <c r="F320" s="3"/>
      <c r="G320" s="3"/>
      <c r="H320" s="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spans="1:39" ht="16.5" customHeight="1" x14ac:dyDescent="0.25">
      <c r="A321" s="2"/>
      <c r="B321" s="2"/>
      <c r="C321" s="2"/>
      <c r="D321" s="3"/>
      <c r="E321" s="3"/>
      <c r="F321" s="3"/>
      <c r="G321" s="3"/>
      <c r="H321" s="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spans="1:39" ht="16.5" customHeight="1" x14ac:dyDescent="0.25">
      <c r="A322" s="2"/>
      <c r="B322" s="2"/>
      <c r="C322" s="2"/>
      <c r="D322" s="3"/>
      <c r="E322" s="3"/>
      <c r="F322" s="3"/>
      <c r="G322" s="3"/>
      <c r="H322" s="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spans="1:39" ht="16.5" customHeight="1" x14ac:dyDescent="0.25">
      <c r="A323" s="2"/>
      <c r="B323" s="2"/>
      <c r="C323" s="2"/>
      <c r="D323" s="3"/>
      <c r="E323" s="3"/>
      <c r="F323" s="3"/>
      <c r="G323" s="3"/>
      <c r="H323" s="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spans="1:39" ht="16.5" customHeight="1" x14ac:dyDescent="0.25">
      <c r="A324" s="2"/>
      <c r="B324" s="2"/>
      <c r="C324" s="2"/>
      <c r="D324" s="3"/>
      <c r="E324" s="3"/>
      <c r="F324" s="3"/>
      <c r="G324" s="3"/>
      <c r="H324" s="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spans="1:39" ht="16.5" customHeight="1" x14ac:dyDescent="0.25">
      <c r="A325" s="2"/>
      <c r="B325" s="2"/>
      <c r="C325" s="2"/>
      <c r="D325" s="3"/>
      <c r="E325" s="3"/>
      <c r="F325" s="3"/>
      <c r="G325" s="3"/>
      <c r="H325" s="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spans="1:39" ht="16.5" customHeight="1" x14ac:dyDescent="0.25">
      <c r="A326" s="2"/>
      <c r="B326" s="2"/>
      <c r="C326" s="2"/>
      <c r="D326" s="3"/>
      <c r="E326" s="3"/>
      <c r="F326" s="3"/>
      <c r="G326" s="3"/>
      <c r="H326" s="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spans="1:39" ht="16.5" customHeight="1" x14ac:dyDescent="0.25">
      <c r="A327" s="2"/>
      <c r="B327" s="2"/>
      <c r="C327" s="2"/>
      <c r="D327" s="3"/>
      <c r="E327" s="3"/>
      <c r="F327" s="3"/>
      <c r="G327" s="3"/>
      <c r="H327" s="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spans="1:39" ht="16.5" customHeight="1" x14ac:dyDescent="0.25">
      <c r="A328" s="2"/>
      <c r="B328" s="2"/>
      <c r="C328" s="2"/>
      <c r="D328" s="3"/>
      <c r="E328" s="3"/>
      <c r="F328" s="3"/>
      <c r="G328" s="3"/>
      <c r="H328" s="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spans="1:39" ht="16.5" customHeight="1" x14ac:dyDescent="0.25">
      <c r="A329" s="2"/>
      <c r="B329" s="2"/>
      <c r="C329" s="2"/>
      <c r="D329" s="3"/>
      <c r="E329" s="3"/>
      <c r="F329" s="3"/>
      <c r="G329" s="3"/>
      <c r="H329" s="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spans="1:39" ht="16.5" customHeight="1" x14ac:dyDescent="0.25">
      <c r="A330" s="2"/>
      <c r="B330" s="2"/>
      <c r="C330" s="2"/>
      <c r="D330" s="3"/>
      <c r="E330" s="3"/>
      <c r="F330" s="3"/>
      <c r="G330" s="3"/>
      <c r="H330" s="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spans="1:39" ht="16.5" customHeight="1" x14ac:dyDescent="0.25">
      <c r="A331" s="2"/>
      <c r="B331" s="2"/>
      <c r="C331" s="2"/>
      <c r="D331" s="3"/>
      <c r="E331" s="3"/>
      <c r="F331" s="3"/>
      <c r="G331" s="3"/>
      <c r="H331" s="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spans="1:39" ht="16.5" customHeight="1" x14ac:dyDescent="0.25">
      <c r="A332" s="2"/>
      <c r="B332" s="2"/>
      <c r="C332" s="2"/>
      <c r="D332" s="3"/>
      <c r="E332" s="3"/>
      <c r="F332" s="3"/>
      <c r="G332" s="3"/>
      <c r="H332" s="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spans="1:39" ht="16.5" customHeight="1" x14ac:dyDescent="0.25">
      <c r="A333" s="2"/>
      <c r="B333" s="2"/>
      <c r="C333" s="2"/>
      <c r="D333" s="3"/>
      <c r="E333" s="3"/>
      <c r="F333" s="3"/>
      <c r="G333" s="3"/>
      <c r="H333" s="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spans="1:39" ht="16.5" customHeight="1" x14ac:dyDescent="0.25">
      <c r="A334" s="2"/>
      <c r="B334" s="2"/>
      <c r="C334" s="2"/>
      <c r="D334" s="3"/>
      <c r="E334" s="3"/>
      <c r="F334" s="3"/>
      <c r="G334" s="3"/>
      <c r="H334" s="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spans="1:39" ht="16.5" customHeight="1" x14ac:dyDescent="0.25">
      <c r="A335" s="2"/>
      <c r="B335" s="2"/>
      <c r="C335" s="2"/>
      <c r="D335" s="3"/>
      <c r="E335" s="3"/>
      <c r="F335" s="3"/>
      <c r="G335" s="3"/>
      <c r="H335" s="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spans="1:39" ht="16.5" customHeight="1" x14ac:dyDescent="0.25">
      <c r="A336" s="2"/>
      <c r="B336" s="2"/>
      <c r="C336" s="2"/>
      <c r="D336" s="3"/>
      <c r="E336" s="3"/>
      <c r="F336" s="3"/>
      <c r="G336" s="3"/>
      <c r="H336" s="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spans="1:39" ht="16.5" customHeight="1" x14ac:dyDescent="0.25">
      <c r="A337" s="2"/>
      <c r="B337" s="2"/>
      <c r="C337" s="2"/>
      <c r="D337" s="3"/>
      <c r="E337" s="3"/>
      <c r="F337" s="3"/>
      <c r="G337" s="3"/>
      <c r="H337" s="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spans="1:39" ht="16.5" customHeight="1" x14ac:dyDescent="0.25">
      <c r="A338" s="2"/>
      <c r="B338" s="2"/>
      <c r="C338" s="2"/>
      <c r="D338" s="3"/>
      <c r="E338" s="3"/>
      <c r="F338" s="3"/>
      <c r="G338" s="3"/>
      <c r="H338" s="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spans="1:39" ht="16.5" customHeight="1" x14ac:dyDescent="0.25">
      <c r="A339" s="2"/>
      <c r="B339" s="2"/>
      <c r="C339" s="2"/>
      <c r="D339" s="3"/>
      <c r="E339" s="3"/>
      <c r="F339" s="3"/>
      <c r="G339" s="3"/>
      <c r="H339" s="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spans="1:39" ht="16.5" customHeight="1" x14ac:dyDescent="0.25">
      <c r="A340" s="2"/>
      <c r="B340" s="2"/>
      <c r="C340" s="2"/>
      <c r="D340" s="3"/>
      <c r="E340" s="3"/>
      <c r="F340" s="3"/>
      <c r="G340" s="3"/>
      <c r="H340" s="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spans="1:39" ht="16.5" customHeight="1" x14ac:dyDescent="0.25">
      <c r="A341" s="2"/>
      <c r="B341" s="2"/>
      <c r="C341" s="2"/>
      <c r="D341" s="3"/>
      <c r="E341" s="3"/>
      <c r="F341" s="3"/>
      <c r="G341" s="3"/>
      <c r="H341" s="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spans="1:39" ht="16.5" customHeight="1" x14ac:dyDescent="0.25">
      <c r="A342" s="2"/>
      <c r="B342" s="2"/>
      <c r="C342" s="2"/>
      <c r="D342" s="3"/>
      <c r="E342" s="3"/>
      <c r="F342" s="3"/>
      <c r="G342" s="3"/>
      <c r="H342" s="3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spans="1:39" ht="16.5" customHeight="1" x14ac:dyDescent="0.25">
      <c r="A343" s="2"/>
      <c r="B343" s="2"/>
      <c r="C343" s="2"/>
      <c r="D343" s="3"/>
      <c r="E343" s="3"/>
      <c r="F343" s="3"/>
      <c r="G343" s="3"/>
      <c r="H343" s="3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spans="1:39" ht="16.5" customHeight="1" x14ac:dyDescent="0.25">
      <c r="A344" s="2"/>
      <c r="B344" s="2"/>
      <c r="C344" s="2"/>
      <c r="D344" s="3"/>
      <c r="E344" s="3"/>
      <c r="F344" s="3"/>
      <c r="G344" s="3"/>
      <c r="H344" s="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spans="1:39" ht="16.5" customHeight="1" x14ac:dyDescent="0.25">
      <c r="A345" s="2"/>
      <c r="B345" s="2"/>
      <c r="C345" s="2"/>
      <c r="D345" s="3"/>
      <c r="E345" s="3"/>
      <c r="F345" s="3"/>
      <c r="G345" s="3"/>
      <c r="H345" s="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spans="1:39" ht="16.5" customHeight="1" x14ac:dyDescent="0.25">
      <c r="A346" s="2"/>
      <c r="B346" s="2"/>
      <c r="C346" s="2"/>
      <c r="D346" s="3"/>
      <c r="E346" s="3"/>
      <c r="F346" s="3"/>
      <c r="G346" s="3"/>
      <c r="H346" s="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spans="1:39" ht="16.5" customHeight="1" x14ac:dyDescent="0.25">
      <c r="A347" s="2"/>
      <c r="B347" s="2"/>
      <c r="C347" s="2"/>
      <c r="D347" s="3"/>
      <c r="E347" s="3"/>
      <c r="F347" s="3"/>
      <c r="G347" s="3"/>
      <c r="H347" s="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spans="1:39" ht="16.5" customHeight="1" x14ac:dyDescent="0.25">
      <c r="A348" s="2"/>
      <c r="B348" s="2"/>
      <c r="C348" s="2"/>
      <c r="D348" s="3"/>
      <c r="E348" s="3"/>
      <c r="F348" s="3"/>
      <c r="G348" s="3"/>
      <c r="H348" s="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spans="1:39" ht="16.5" customHeight="1" x14ac:dyDescent="0.25">
      <c r="A349" s="2"/>
      <c r="B349" s="2"/>
      <c r="C349" s="2"/>
      <c r="D349" s="3"/>
      <c r="E349" s="3"/>
      <c r="F349" s="3"/>
      <c r="G349" s="3"/>
      <c r="H349" s="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spans="1:39" ht="16.5" customHeight="1" x14ac:dyDescent="0.25">
      <c r="A350" s="2"/>
      <c r="B350" s="2"/>
      <c r="C350" s="2"/>
      <c r="D350" s="3"/>
      <c r="E350" s="3"/>
      <c r="F350" s="3"/>
      <c r="G350" s="3"/>
      <c r="H350" s="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spans="1:39" ht="16.5" customHeight="1" x14ac:dyDescent="0.25">
      <c r="A351" s="2"/>
      <c r="B351" s="2"/>
      <c r="C351" s="2"/>
      <c r="D351" s="3"/>
      <c r="E351" s="3"/>
      <c r="F351" s="3"/>
      <c r="G351" s="3"/>
      <c r="H351" s="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spans="1:39" ht="16.5" customHeight="1" x14ac:dyDescent="0.25">
      <c r="A352" s="2"/>
      <c r="B352" s="2"/>
      <c r="C352" s="2"/>
      <c r="D352" s="3"/>
      <c r="E352" s="3"/>
      <c r="F352" s="3"/>
      <c r="G352" s="3"/>
      <c r="H352" s="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spans="1:39" ht="16.5" customHeight="1" x14ac:dyDescent="0.25">
      <c r="A353" s="2"/>
      <c r="B353" s="2"/>
      <c r="C353" s="2"/>
      <c r="D353" s="3"/>
      <c r="E353" s="3"/>
      <c r="F353" s="3"/>
      <c r="G353" s="3"/>
      <c r="H353" s="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spans="1:39" ht="16.5" customHeight="1" x14ac:dyDescent="0.25">
      <c r="A354" s="2"/>
      <c r="B354" s="2"/>
      <c r="C354" s="2"/>
      <c r="D354" s="3"/>
      <c r="E354" s="3"/>
      <c r="F354" s="3"/>
      <c r="G354" s="3"/>
      <c r="H354" s="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spans="1:39" ht="16.5" customHeight="1" x14ac:dyDescent="0.25">
      <c r="A355" s="2"/>
      <c r="B355" s="2"/>
      <c r="C355" s="2"/>
      <c r="D355" s="3"/>
      <c r="E355" s="3"/>
      <c r="F355" s="3"/>
      <c r="G355" s="3"/>
      <c r="H355" s="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spans="1:39" ht="16.5" customHeight="1" x14ac:dyDescent="0.25">
      <c r="A356" s="2"/>
      <c r="B356" s="2"/>
      <c r="C356" s="2"/>
      <c r="D356" s="3"/>
      <c r="E356" s="3"/>
      <c r="F356" s="3"/>
      <c r="G356" s="3"/>
      <c r="H356" s="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spans="1:39" ht="16.5" customHeight="1" x14ac:dyDescent="0.25">
      <c r="A357" s="2"/>
      <c r="B357" s="2"/>
      <c r="C357" s="2"/>
      <c r="D357" s="3"/>
      <c r="E357" s="3"/>
      <c r="F357" s="3"/>
      <c r="G357" s="3"/>
      <c r="H357" s="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spans="1:39" ht="16.5" customHeight="1" x14ac:dyDescent="0.25">
      <c r="A358" s="2"/>
      <c r="B358" s="2"/>
      <c r="C358" s="2"/>
      <c r="D358" s="3"/>
      <c r="E358" s="3"/>
      <c r="F358" s="3"/>
      <c r="G358" s="3"/>
      <c r="H358" s="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spans="1:39" ht="16.5" customHeight="1" x14ac:dyDescent="0.25">
      <c r="A359" s="2"/>
      <c r="B359" s="2"/>
      <c r="C359" s="2"/>
      <c r="D359" s="3"/>
      <c r="E359" s="3"/>
      <c r="F359" s="3"/>
      <c r="G359" s="3"/>
      <c r="H359" s="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spans="1:39" ht="16.5" customHeight="1" x14ac:dyDescent="0.25">
      <c r="A360" s="2"/>
      <c r="B360" s="2"/>
      <c r="C360" s="2"/>
      <c r="D360" s="3"/>
      <c r="E360" s="3"/>
      <c r="F360" s="3"/>
      <c r="G360" s="3"/>
      <c r="H360" s="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spans="1:39" ht="16.5" customHeight="1" x14ac:dyDescent="0.25">
      <c r="A361" s="2"/>
      <c r="B361" s="2"/>
      <c r="C361" s="2"/>
      <c r="D361" s="3"/>
      <c r="E361" s="3"/>
      <c r="F361" s="3"/>
      <c r="G361" s="3"/>
      <c r="H361" s="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spans="1:39" ht="16.5" customHeight="1" x14ac:dyDescent="0.25">
      <c r="A362" s="2"/>
      <c r="B362" s="2"/>
      <c r="C362" s="2"/>
      <c r="D362" s="3"/>
      <c r="E362" s="3"/>
      <c r="F362" s="3"/>
      <c r="G362" s="3"/>
      <c r="H362" s="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spans="1:39" ht="16.5" customHeight="1" x14ac:dyDescent="0.25">
      <c r="A363" s="2"/>
      <c r="B363" s="2"/>
      <c r="C363" s="2"/>
      <c r="D363" s="3"/>
      <c r="E363" s="3"/>
      <c r="F363" s="3"/>
      <c r="G363" s="3"/>
      <c r="H363" s="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spans="1:39" ht="16.5" customHeight="1" x14ac:dyDescent="0.25">
      <c r="A364" s="2"/>
      <c r="B364" s="2"/>
      <c r="C364" s="2"/>
      <c r="D364" s="3"/>
      <c r="E364" s="3"/>
      <c r="F364" s="3"/>
      <c r="G364" s="3"/>
      <c r="H364" s="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spans="1:39" ht="16.5" customHeight="1" x14ac:dyDescent="0.25">
      <c r="A365" s="2"/>
      <c r="B365" s="2"/>
      <c r="C365" s="2"/>
      <c r="D365" s="3"/>
      <c r="E365" s="3"/>
      <c r="F365" s="3"/>
      <c r="G365" s="3"/>
      <c r="H365" s="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spans="1:39" ht="16.5" customHeight="1" x14ac:dyDescent="0.25">
      <c r="A366" s="2"/>
      <c r="B366" s="2"/>
      <c r="C366" s="2"/>
      <c r="D366" s="3"/>
      <c r="E366" s="3"/>
      <c r="F366" s="3"/>
      <c r="G366" s="3"/>
      <c r="H366" s="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spans="1:39" ht="16.5" customHeight="1" x14ac:dyDescent="0.25">
      <c r="A367" s="2"/>
      <c r="B367" s="2"/>
      <c r="C367" s="2"/>
      <c r="D367" s="3"/>
      <c r="E367" s="3"/>
      <c r="F367" s="3"/>
      <c r="G367" s="3"/>
      <c r="H367" s="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spans="1:39" ht="16.5" customHeight="1" x14ac:dyDescent="0.25">
      <c r="A368" s="2"/>
      <c r="B368" s="2"/>
      <c r="C368" s="2"/>
      <c r="D368" s="3"/>
      <c r="E368" s="3"/>
      <c r="F368" s="3"/>
      <c r="G368" s="3"/>
      <c r="H368" s="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spans="1:39" ht="16.5" customHeight="1" x14ac:dyDescent="0.25">
      <c r="A369" s="2"/>
      <c r="B369" s="2"/>
      <c r="C369" s="2"/>
      <c r="D369" s="3"/>
      <c r="E369" s="3"/>
      <c r="F369" s="3"/>
      <c r="G369" s="3"/>
      <c r="H369" s="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spans="1:39" ht="16.5" customHeight="1" x14ac:dyDescent="0.25">
      <c r="A370" s="2"/>
      <c r="B370" s="2"/>
      <c r="C370" s="2"/>
      <c r="D370" s="3"/>
      <c r="E370" s="3"/>
      <c r="F370" s="3"/>
      <c r="G370" s="3"/>
      <c r="H370" s="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spans="1:39" ht="16.5" customHeight="1" x14ac:dyDescent="0.25">
      <c r="A371" s="2"/>
      <c r="B371" s="2"/>
      <c r="C371" s="2"/>
      <c r="D371" s="3"/>
      <c r="E371" s="3"/>
      <c r="F371" s="3"/>
      <c r="G371" s="3"/>
      <c r="H371" s="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spans="1:39" ht="16.5" customHeight="1" x14ac:dyDescent="0.25">
      <c r="A372" s="2"/>
      <c r="B372" s="2"/>
      <c r="C372" s="2"/>
      <c r="D372" s="3"/>
      <c r="E372" s="3"/>
      <c r="F372" s="3"/>
      <c r="G372" s="3"/>
      <c r="H372" s="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spans="1:39" ht="16.5" customHeight="1" x14ac:dyDescent="0.25">
      <c r="A373" s="2"/>
      <c r="B373" s="2"/>
      <c r="C373" s="2"/>
      <c r="D373" s="3"/>
      <c r="E373" s="3"/>
      <c r="F373" s="3"/>
      <c r="G373" s="3"/>
      <c r="H373" s="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spans="1:39" ht="16.5" customHeight="1" x14ac:dyDescent="0.25">
      <c r="A374" s="2"/>
      <c r="B374" s="2"/>
      <c r="C374" s="2"/>
      <c r="D374" s="3"/>
      <c r="E374" s="3"/>
      <c r="F374" s="3"/>
      <c r="G374" s="3"/>
      <c r="H374" s="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spans="1:39" ht="16.5" customHeight="1" x14ac:dyDescent="0.25">
      <c r="A375" s="2"/>
      <c r="B375" s="2"/>
      <c r="C375" s="2"/>
      <c r="D375" s="3"/>
      <c r="E375" s="3"/>
      <c r="F375" s="3"/>
      <c r="G375" s="3"/>
      <c r="H375" s="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spans="1:39" ht="16.5" customHeight="1" x14ac:dyDescent="0.25">
      <c r="A376" s="2"/>
      <c r="B376" s="2"/>
      <c r="C376" s="2"/>
      <c r="D376" s="3"/>
      <c r="E376" s="3"/>
      <c r="F376" s="3"/>
      <c r="G376" s="3"/>
      <c r="H376" s="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spans="1:39" ht="16.5" customHeight="1" x14ac:dyDescent="0.25">
      <c r="A377" s="2"/>
      <c r="B377" s="2"/>
      <c r="C377" s="2"/>
      <c r="D377" s="3"/>
      <c r="E377" s="3"/>
      <c r="F377" s="3"/>
      <c r="G377" s="3"/>
      <c r="H377" s="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spans="1:39" ht="16.5" customHeight="1" x14ac:dyDescent="0.25">
      <c r="A378" s="2"/>
      <c r="B378" s="2"/>
      <c r="C378" s="2"/>
      <c r="D378" s="3"/>
      <c r="E378" s="3"/>
      <c r="F378" s="3"/>
      <c r="G378" s="3"/>
      <c r="H378" s="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spans="1:39" ht="16.5" customHeight="1" x14ac:dyDescent="0.25">
      <c r="A379" s="2"/>
      <c r="B379" s="2"/>
      <c r="C379" s="2"/>
      <c r="D379" s="3"/>
      <c r="E379" s="3"/>
      <c r="F379" s="3"/>
      <c r="G379" s="3"/>
      <c r="H379" s="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spans="1:39" ht="16.5" customHeight="1" x14ac:dyDescent="0.25">
      <c r="A380" s="2"/>
      <c r="B380" s="2"/>
      <c r="C380" s="2"/>
      <c r="D380" s="3"/>
      <c r="E380" s="3"/>
      <c r="F380" s="3"/>
      <c r="G380" s="3"/>
      <c r="H380" s="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spans="1:39" ht="16.5" customHeight="1" x14ac:dyDescent="0.25">
      <c r="A381" s="2"/>
      <c r="B381" s="2"/>
      <c r="C381" s="2"/>
      <c r="D381" s="3"/>
      <c r="E381" s="3"/>
      <c r="F381" s="3"/>
      <c r="G381" s="3"/>
      <c r="H381" s="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spans="1:39" ht="16.5" customHeight="1" x14ac:dyDescent="0.25">
      <c r="A382" s="2"/>
      <c r="B382" s="2"/>
      <c r="C382" s="2"/>
      <c r="D382" s="3"/>
      <c r="E382" s="3"/>
      <c r="F382" s="3"/>
      <c r="G382" s="3"/>
      <c r="H382" s="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spans="1:39" ht="16.5" customHeight="1" x14ac:dyDescent="0.25">
      <c r="A383" s="2"/>
      <c r="B383" s="2"/>
      <c r="C383" s="2"/>
      <c r="D383" s="3"/>
      <c r="E383" s="3"/>
      <c r="F383" s="3"/>
      <c r="G383" s="3"/>
      <c r="H383" s="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spans="1:39" ht="16.5" customHeight="1" x14ac:dyDescent="0.25">
      <c r="A384" s="2"/>
      <c r="B384" s="2"/>
      <c r="C384" s="2"/>
      <c r="D384" s="3"/>
      <c r="E384" s="3"/>
      <c r="F384" s="3"/>
      <c r="G384" s="3"/>
      <c r="H384" s="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spans="1:39" ht="16.5" customHeight="1" x14ac:dyDescent="0.25">
      <c r="A385" s="2"/>
      <c r="B385" s="2"/>
      <c r="C385" s="2"/>
      <c r="D385" s="3"/>
      <c r="E385" s="3"/>
      <c r="F385" s="3"/>
      <c r="G385" s="3"/>
      <c r="H385" s="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spans="1:39" ht="16.5" customHeight="1" x14ac:dyDescent="0.25">
      <c r="A386" s="2"/>
      <c r="B386" s="2"/>
      <c r="C386" s="2"/>
      <c r="D386" s="3"/>
      <c r="E386" s="3"/>
      <c r="F386" s="3"/>
      <c r="G386" s="3"/>
      <c r="H386" s="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spans="1:39" ht="16.5" customHeight="1" x14ac:dyDescent="0.25">
      <c r="A387" s="2"/>
      <c r="B387" s="2"/>
      <c r="C387" s="2"/>
      <c r="D387" s="3"/>
      <c r="E387" s="3"/>
      <c r="F387" s="3"/>
      <c r="G387" s="3"/>
      <c r="H387" s="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spans="1:39" ht="16.5" customHeight="1" x14ac:dyDescent="0.25">
      <c r="A388" s="2"/>
      <c r="B388" s="2"/>
      <c r="C388" s="2"/>
      <c r="D388" s="3"/>
      <c r="E388" s="3"/>
      <c r="F388" s="3"/>
      <c r="G388" s="3"/>
      <c r="H388" s="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spans="1:39" ht="16.5" customHeight="1" x14ac:dyDescent="0.25">
      <c r="A389" s="2"/>
      <c r="B389" s="2"/>
      <c r="C389" s="2"/>
      <c r="D389" s="3"/>
      <c r="E389" s="3"/>
      <c r="F389" s="3"/>
      <c r="G389" s="3"/>
      <c r="H389" s="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39" ht="16.5" customHeight="1" x14ac:dyDescent="0.25">
      <c r="A390" s="2"/>
      <c r="B390" s="2"/>
      <c r="C390" s="2"/>
      <c r="D390" s="3"/>
      <c r="E390" s="3"/>
      <c r="F390" s="3"/>
      <c r="G390" s="3"/>
      <c r="H390" s="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spans="1:39" ht="16.5" customHeight="1" x14ac:dyDescent="0.25">
      <c r="A391" s="2"/>
      <c r="B391" s="2"/>
      <c r="C391" s="2"/>
      <c r="D391" s="3"/>
      <c r="E391" s="3"/>
      <c r="F391" s="3"/>
      <c r="G391" s="3"/>
      <c r="H391" s="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spans="1:39" ht="16.5" customHeight="1" x14ac:dyDescent="0.25">
      <c r="A392" s="2"/>
      <c r="B392" s="2"/>
      <c r="C392" s="2"/>
      <c r="D392" s="3"/>
      <c r="E392" s="3"/>
      <c r="F392" s="3"/>
      <c r="G392" s="3"/>
      <c r="H392" s="3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spans="1:39" ht="16.5" customHeight="1" x14ac:dyDescent="0.25">
      <c r="A393" s="2"/>
      <c r="B393" s="2"/>
      <c r="C393" s="2"/>
      <c r="D393" s="3"/>
      <c r="E393" s="3"/>
      <c r="F393" s="3"/>
      <c r="G393" s="3"/>
      <c r="H393" s="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spans="1:39" ht="16.5" customHeight="1" x14ac:dyDescent="0.25">
      <c r="A394" s="2"/>
      <c r="B394" s="2"/>
      <c r="C394" s="2"/>
      <c r="D394" s="3"/>
      <c r="E394" s="3"/>
      <c r="F394" s="3"/>
      <c r="G394" s="3"/>
      <c r="H394" s="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spans="1:39" ht="16.5" customHeight="1" x14ac:dyDescent="0.25">
      <c r="A395" s="2"/>
      <c r="B395" s="2"/>
      <c r="C395" s="2"/>
      <c r="D395" s="3"/>
      <c r="E395" s="3"/>
      <c r="F395" s="3"/>
      <c r="G395" s="3"/>
      <c r="H395" s="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spans="1:39" ht="16.5" customHeight="1" x14ac:dyDescent="0.25">
      <c r="A396" s="2"/>
      <c r="B396" s="2"/>
      <c r="C396" s="2"/>
      <c r="D396" s="3"/>
      <c r="E396" s="3"/>
      <c r="F396" s="3"/>
      <c r="G396" s="3"/>
      <c r="H396" s="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39" ht="16.5" customHeight="1" x14ac:dyDescent="0.25">
      <c r="A397" s="2"/>
      <c r="B397" s="2"/>
      <c r="C397" s="2"/>
      <c r="D397" s="3"/>
      <c r="E397" s="3"/>
      <c r="F397" s="3"/>
      <c r="G397" s="3"/>
      <c r="H397" s="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spans="1:39" ht="16.5" customHeight="1" x14ac:dyDescent="0.25">
      <c r="A398" s="2"/>
      <c r="B398" s="2"/>
      <c r="C398" s="2"/>
      <c r="D398" s="3"/>
      <c r="E398" s="3"/>
      <c r="F398" s="3"/>
      <c r="G398" s="3"/>
      <c r="H398" s="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spans="1:39" ht="16.5" customHeight="1" x14ac:dyDescent="0.25">
      <c r="A399" s="2"/>
      <c r="B399" s="2"/>
      <c r="C399" s="2"/>
      <c r="D399" s="3"/>
      <c r="E399" s="3"/>
      <c r="F399" s="3"/>
      <c r="G399" s="3"/>
      <c r="H399" s="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spans="1:39" ht="16.5" customHeight="1" x14ac:dyDescent="0.25">
      <c r="A400" s="2"/>
      <c r="B400" s="2"/>
      <c r="C400" s="2"/>
      <c r="D400" s="3"/>
      <c r="E400" s="3"/>
      <c r="F400" s="3"/>
      <c r="G400" s="3"/>
      <c r="H400" s="3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spans="1:39" ht="16.5" customHeight="1" x14ac:dyDescent="0.25">
      <c r="A401" s="2"/>
      <c r="B401" s="2"/>
      <c r="C401" s="2"/>
      <c r="D401" s="3"/>
      <c r="E401" s="3"/>
      <c r="F401" s="3"/>
      <c r="G401" s="3"/>
      <c r="H401" s="3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spans="1:39" ht="16.5" customHeight="1" x14ac:dyDescent="0.25">
      <c r="A402" s="2"/>
      <c r="B402" s="2"/>
      <c r="C402" s="2"/>
      <c r="D402" s="3"/>
      <c r="E402" s="3"/>
      <c r="F402" s="3"/>
      <c r="G402" s="3"/>
      <c r="H402" s="3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spans="1:39" ht="16.5" customHeight="1" x14ac:dyDescent="0.25">
      <c r="A403" s="2"/>
      <c r="B403" s="2"/>
      <c r="C403" s="2"/>
      <c r="D403" s="3"/>
      <c r="E403" s="3"/>
      <c r="F403" s="3"/>
      <c r="G403" s="3"/>
      <c r="H403" s="3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spans="1:39" ht="16.5" customHeight="1" x14ac:dyDescent="0.25">
      <c r="A404" s="2"/>
      <c r="B404" s="2"/>
      <c r="C404" s="2"/>
      <c r="D404" s="3"/>
      <c r="E404" s="3"/>
      <c r="F404" s="3"/>
      <c r="G404" s="3"/>
      <c r="H404" s="3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spans="1:39" ht="16.5" customHeight="1" x14ac:dyDescent="0.25">
      <c r="A405" s="2"/>
      <c r="B405" s="2"/>
      <c r="C405" s="2"/>
      <c r="D405" s="3"/>
      <c r="E405" s="3"/>
      <c r="F405" s="3"/>
      <c r="G405" s="3"/>
      <c r="H405" s="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spans="1:39" ht="16.5" customHeight="1" x14ac:dyDescent="0.25">
      <c r="A406" s="2"/>
      <c r="B406" s="2"/>
      <c r="C406" s="2"/>
      <c r="D406" s="3"/>
      <c r="E406" s="3"/>
      <c r="F406" s="3"/>
      <c r="G406" s="3"/>
      <c r="H406" s="3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spans="1:39" ht="16.5" customHeight="1" x14ac:dyDescent="0.25">
      <c r="A407" s="2"/>
      <c r="B407" s="2"/>
      <c r="C407" s="2"/>
      <c r="D407" s="3"/>
      <c r="E407" s="3"/>
      <c r="F407" s="3"/>
      <c r="G407" s="3"/>
      <c r="H407" s="3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spans="1:39" ht="16.5" customHeight="1" x14ac:dyDescent="0.25">
      <c r="A408" s="2"/>
      <c r="B408" s="2"/>
      <c r="C408" s="2"/>
      <c r="D408" s="3"/>
      <c r="E408" s="3"/>
      <c r="F408" s="3"/>
      <c r="G408" s="3"/>
      <c r="H408" s="3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spans="1:39" ht="16.5" customHeight="1" x14ac:dyDescent="0.25">
      <c r="A409" s="2"/>
      <c r="B409" s="2"/>
      <c r="C409" s="2"/>
      <c r="D409" s="3"/>
      <c r="E409" s="3"/>
      <c r="F409" s="3"/>
      <c r="G409" s="3"/>
      <c r="H409" s="3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39" ht="16.5" customHeight="1" x14ac:dyDescent="0.25">
      <c r="A410" s="2"/>
      <c r="B410" s="2"/>
      <c r="C410" s="2"/>
      <c r="D410" s="3"/>
      <c r="E410" s="3"/>
      <c r="F410" s="3"/>
      <c r="G410" s="3"/>
      <c r="H410" s="3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spans="1:39" ht="16.5" customHeight="1" x14ac:dyDescent="0.25">
      <c r="A411" s="2"/>
      <c r="B411" s="2"/>
      <c r="C411" s="2"/>
      <c r="D411" s="3"/>
      <c r="E411" s="3"/>
      <c r="F411" s="3"/>
      <c r="G411" s="3"/>
      <c r="H411" s="3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spans="1:39" ht="16.5" customHeight="1" x14ac:dyDescent="0.25">
      <c r="A412" s="2"/>
      <c r="B412" s="2"/>
      <c r="C412" s="2"/>
      <c r="D412" s="3"/>
      <c r="E412" s="3"/>
      <c r="F412" s="3"/>
      <c r="G412" s="3"/>
      <c r="H412" s="3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spans="1:39" ht="16.5" customHeight="1" x14ac:dyDescent="0.25">
      <c r="A413" s="2"/>
      <c r="B413" s="2"/>
      <c r="C413" s="2"/>
      <c r="D413" s="3"/>
      <c r="E413" s="3"/>
      <c r="F413" s="3"/>
      <c r="G413" s="3"/>
      <c r="H413" s="3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spans="1:39" ht="16.5" customHeight="1" x14ac:dyDescent="0.25">
      <c r="A414" s="2"/>
      <c r="B414" s="2"/>
      <c r="C414" s="2"/>
      <c r="D414" s="3"/>
      <c r="E414" s="3"/>
      <c r="F414" s="3"/>
      <c r="G414" s="3"/>
      <c r="H414" s="3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spans="1:39" ht="16.5" customHeight="1" x14ac:dyDescent="0.25">
      <c r="A415" s="2"/>
      <c r="B415" s="2"/>
      <c r="C415" s="2"/>
      <c r="D415" s="3"/>
      <c r="E415" s="3"/>
      <c r="F415" s="3"/>
      <c r="G415" s="3"/>
      <c r="H415" s="3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spans="1:39" ht="16.5" customHeight="1" x14ac:dyDescent="0.25">
      <c r="A416" s="2"/>
      <c r="B416" s="2"/>
      <c r="C416" s="2"/>
      <c r="D416" s="3"/>
      <c r="E416" s="3"/>
      <c r="F416" s="3"/>
      <c r="G416" s="3"/>
      <c r="H416" s="3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spans="1:39" ht="16.5" customHeight="1" x14ac:dyDescent="0.25">
      <c r="A417" s="2"/>
      <c r="B417" s="2"/>
      <c r="C417" s="2"/>
      <c r="D417" s="3"/>
      <c r="E417" s="3"/>
      <c r="F417" s="3"/>
      <c r="G417" s="3"/>
      <c r="H417" s="3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39" ht="16.5" customHeight="1" x14ac:dyDescent="0.25">
      <c r="A418" s="2"/>
      <c r="B418" s="2"/>
      <c r="C418" s="2"/>
      <c r="D418" s="3"/>
      <c r="E418" s="3"/>
      <c r="F418" s="3"/>
      <c r="G418" s="3"/>
      <c r="H418" s="3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spans="1:39" ht="16.5" customHeight="1" x14ac:dyDescent="0.25">
      <c r="A419" s="2"/>
      <c r="B419" s="2"/>
      <c r="C419" s="2"/>
      <c r="D419" s="3"/>
      <c r="E419" s="3"/>
      <c r="F419" s="3"/>
      <c r="G419" s="3"/>
      <c r="H419" s="3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spans="1:39" ht="16.5" customHeight="1" x14ac:dyDescent="0.25">
      <c r="A420" s="2"/>
      <c r="B420" s="2"/>
      <c r="C420" s="2"/>
      <c r="D420" s="3"/>
      <c r="E420" s="3"/>
      <c r="F420" s="3"/>
      <c r="G420" s="3"/>
      <c r="H420" s="3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spans="1:39" ht="16.5" customHeight="1" x14ac:dyDescent="0.25">
      <c r="A421" s="2"/>
      <c r="B421" s="2"/>
      <c r="C421" s="2"/>
      <c r="D421" s="3"/>
      <c r="E421" s="3"/>
      <c r="F421" s="3"/>
      <c r="G421" s="3"/>
      <c r="H421" s="3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spans="1:39" ht="16.5" customHeight="1" x14ac:dyDescent="0.25">
      <c r="A422" s="2"/>
      <c r="B422" s="2"/>
      <c r="C422" s="2"/>
      <c r="D422" s="3"/>
      <c r="E422" s="3"/>
      <c r="F422" s="3"/>
      <c r="G422" s="3"/>
      <c r="H422" s="3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spans="1:39" ht="16.5" customHeight="1" x14ac:dyDescent="0.25">
      <c r="A423" s="2"/>
      <c r="B423" s="2"/>
      <c r="C423" s="2"/>
      <c r="D423" s="3"/>
      <c r="E423" s="3"/>
      <c r="F423" s="3"/>
      <c r="G423" s="3"/>
      <c r="H423" s="3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spans="1:39" ht="16.5" customHeight="1" x14ac:dyDescent="0.25">
      <c r="A424" s="2"/>
      <c r="B424" s="2"/>
      <c r="C424" s="2"/>
      <c r="D424" s="3"/>
      <c r="E424" s="3"/>
      <c r="F424" s="3"/>
      <c r="G424" s="3"/>
      <c r="H424" s="3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spans="1:39" ht="16.5" customHeight="1" x14ac:dyDescent="0.25">
      <c r="A425" s="2"/>
      <c r="B425" s="2"/>
      <c r="C425" s="2"/>
      <c r="D425" s="3"/>
      <c r="E425" s="3"/>
      <c r="F425" s="3"/>
      <c r="G425" s="3"/>
      <c r="H425" s="3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spans="1:39" ht="16.5" customHeight="1" x14ac:dyDescent="0.25">
      <c r="A426" s="2"/>
      <c r="B426" s="2"/>
      <c r="C426" s="2"/>
      <c r="D426" s="3"/>
      <c r="E426" s="3"/>
      <c r="F426" s="3"/>
      <c r="G426" s="3"/>
      <c r="H426" s="3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spans="1:39" ht="16.5" customHeight="1" x14ac:dyDescent="0.25">
      <c r="A427" s="2"/>
      <c r="B427" s="2"/>
      <c r="C427" s="2"/>
      <c r="D427" s="3"/>
      <c r="E427" s="3"/>
      <c r="F427" s="3"/>
      <c r="G427" s="3"/>
      <c r="H427" s="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spans="1:39" ht="16.5" customHeight="1" x14ac:dyDescent="0.25">
      <c r="A428" s="2"/>
      <c r="B428" s="2"/>
      <c r="C428" s="2"/>
      <c r="D428" s="3"/>
      <c r="E428" s="3"/>
      <c r="F428" s="3"/>
      <c r="G428" s="3"/>
      <c r="H428" s="3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spans="1:39" ht="16.5" customHeight="1" x14ac:dyDescent="0.25">
      <c r="A429" s="2"/>
      <c r="B429" s="2"/>
      <c r="C429" s="2"/>
      <c r="D429" s="3"/>
      <c r="E429" s="3"/>
      <c r="F429" s="3"/>
      <c r="G429" s="3"/>
      <c r="H429" s="3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spans="1:39" ht="16.5" customHeight="1" x14ac:dyDescent="0.25">
      <c r="A430" s="2"/>
      <c r="B430" s="2"/>
      <c r="C430" s="2"/>
      <c r="D430" s="3"/>
      <c r="E430" s="3"/>
      <c r="F430" s="3"/>
      <c r="G430" s="3"/>
      <c r="H430" s="3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spans="1:39" ht="16.5" customHeight="1" x14ac:dyDescent="0.25">
      <c r="A431" s="2"/>
      <c r="B431" s="2"/>
      <c r="C431" s="2"/>
      <c r="D431" s="3"/>
      <c r="E431" s="3"/>
      <c r="F431" s="3"/>
      <c r="G431" s="3"/>
      <c r="H431" s="3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spans="1:39" ht="16.5" customHeight="1" x14ac:dyDescent="0.25">
      <c r="A432" s="2"/>
      <c r="B432" s="2"/>
      <c r="C432" s="2"/>
      <c r="D432" s="3"/>
      <c r="E432" s="3"/>
      <c r="F432" s="3"/>
      <c r="G432" s="3"/>
      <c r="H432" s="3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spans="1:39" ht="16.5" customHeight="1" x14ac:dyDescent="0.25">
      <c r="A433" s="2"/>
      <c r="B433" s="2"/>
      <c r="C433" s="2"/>
      <c r="D433" s="3"/>
      <c r="E433" s="3"/>
      <c r="F433" s="3"/>
      <c r="G433" s="3"/>
      <c r="H433" s="3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spans="1:39" ht="16.5" customHeight="1" x14ac:dyDescent="0.25">
      <c r="A434" s="2"/>
      <c r="B434" s="2"/>
      <c r="C434" s="2"/>
      <c r="D434" s="3"/>
      <c r="E434" s="3"/>
      <c r="F434" s="3"/>
      <c r="G434" s="3"/>
      <c r="H434" s="3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spans="1:39" ht="16.5" customHeight="1" x14ac:dyDescent="0.25">
      <c r="A435" s="2"/>
      <c r="B435" s="2"/>
      <c r="C435" s="2"/>
      <c r="D435" s="3"/>
      <c r="E435" s="3"/>
      <c r="F435" s="3"/>
      <c r="G435" s="3"/>
      <c r="H435" s="3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spans="1:39" ht="16.5" customHeight="1" x14ac:dyDescent="0.25">
      <c r="A436" s="2"/>
      <c r="B436" s="2"/>
      <c r="C436" s="2"/>
      <c r="D436" s="3"/>
      <c r="E436" s="3"/>
      <c r="F436" s="3"/>
      <c r="G436" s="3"/>
      <c r="H436" s="3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spans="1:39" ht="16.5" customHeight="1" x14ac:dyDescent="0.25">
      <c r="A437" s="2"/>
      <c r="B437" s="2"/>
      <c r="C437" s="2"/>
      <c r="D437" s="3"/>
      <c r="E437" s="3"/>
      <c r="F437" s="3"/>
      <c r="G437" s="3"/>
      <c r="H437" s="3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spans="1:39" ht="16.5" customHeight="1" x14ac:dyDescent="0.25">
      <c r="A438" s="2"/>
      <c r="B438" s="2"/>
      <c r="C438" s="2"/>
      <c r="D438" s="3"/>
      <c r="E438" s="3"/>
      <c r="F438" s="3"/>
      <c r="G438" s="3"/>
      <c r="H438" s="3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spans="1:39" ht="16.5" customHeight="1" x14ac:dyDescent="0.25">
      <c r="A439" s="2"/>
      <c r="B439" s="2"/>
      <c r="C439" s="2"/>
      <c r="D439" s="3"/>
      <c r="E439" s="3"/>
      <c r="F439" s="3"/>
      <c r="G439" s="3"/>
      <c r="H439" s="3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spans="1:39" ht="16.5" customHeight="1" x14ac:dyDescent="0.25">
      <c r="A440" s="2"/>
      <c r="B440" s="2"/>
      <c r="C440" s="2"/>
      <c r="D440" s="3"/>
      <c r="E440" s="3"/>
      <c r="F440" s="3"/>
      <c r="G440" s="3"/>
      <c r="H440" s="3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spans="1:39" ht="16.5" customHeight="1" x14ac:dyDescent="0.25">
      <c r="A441" s="2"/>
      <c r="B441" s="2"/>
      <c r="C441" s="2"/>
      <c r="D441" s="3"/>
      <c r="E441" s="3"/>
      <c r="F441" s="3"/>
      <c r="G441" s="3"/>
      <c r="H441" s="3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spans="1:39" ht="16.5" customHeight="1" x14ac:dyDescent="0.25">
      <c r="A442" s="2"/>
      <c r="B442" s="2"/>
      <c r="C442" s="2"/>
      <c r="D442" s="3"/>
      <c r="E442" s="3"/>
      <c r="F442" s="3"/>
      <c r="G442" s="3"/>
      <c r="H442" s="3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spans="1:39" ht="16.5" customHeight="1" x14ac:dyDescent="0.25">
      <c r="A443" s="2"/>
      <c r="B443" s="2"/>
      <c r="C443" s="2"/>
      <c r="D443" s="3"/>
      <c r="E443" s="3"/>
      <c r="F443" s="3"/>
      <c r="G443" s="3"/>
      <c r="H443" s="3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spans="1:39" ht="16.5" customHeight="1" x14ac:dyDescent="0.25">
      <c r="A444" s="2"/>
      <c r="B444" s="2"/>
      <c r="C444" s="2"/>
      <c r="D444" s="3"/>
      <c r="E444" s="3"/>
      <c r="F444" s="3"/>
      <c r="G444" s="3"/>
      <c r="H444" s="3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spans="1:39" ht="16.5" customHeight="1" x14ac:dyDescent="0.25">
      <c r="A445" s="2"/>
      <c r="B445" s="2"/>
      <c r="C445" s="2"/>
      <c r="D445" s="3"/>
      <c r="E445" s="3"/>
      <c r="F445" s="3"/>
      <c r="G445" s="3"/>
      <c r="H445" s="3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spans="1:39" ht="16.5" customHeight="1" x14ac:dyDescent="0.25">
      <c r="A446" s="2"/>
      <c r="B446" s="2"/>
      <c r="C446" s="2"/>
      <c r="D446" s="3"/>
      <c r="E446" s="3"/>
      <c r="F446" s="3"/>
      <c r="G446" s="3"/>
      <c r="H446" s="3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spans="1:39" ht="16.5" customHeight="1" x14ac:dyDescent="0.25">
      <c r="A447" s="2"/>
      <c r="B447" s="2"/>
      <c r="C447" s="2"/>
      <c r="D447" s="3"/>
      <c r="E447" s="3"/>
      <c r="F447" s="3"/>
      <c r="G447" s="3"/>
      <c r="H447" s="3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spans="1:39" ht="16.5" customHeight="1" x14ac:dyDescent="0.25">
      <c r="A448" s="2"/>
      <c r="B448" s="2"/>
      <c r="C448" s="2"/>
      <c r="D448" s="3"/>
      <c r="E448" s="3"/>
      <c r="F448" s="3"/>
      <c r="G448" s="3"/>
      <c r="H448" s="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spans="1:39" ht="16.5" customHeight="1" x14ac:dyDescent="0.25">
      <c r="A449" s="2"/>
      <c r="B449" s="2"/>
      <c r="C449" s="2"/>
      <c r="D449" s="3"/>
      <c r="E449" s="3"/>
      <c r="F449" s="3"/>
      <c r="G449" s="3"/>
      <c r="H449" s="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spans="1:39" ht="16.5" customHeight="1" x14ac:dyDescent="0.25">
      <c r="A450" s="2"/>
      <c r="B450" s="2"/>
      <c r="C450" s="2"/>
      <c r="D450" s="3"/>
      <c r="E450" s="3"/>
      <c r="F450" s="3"/>
      <c r="G450" s="3"/>
      <c r="H450" s="3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spans="1:39" ht="16.5" customHeight="1" x14ac:dyDescent="0.25">
      <c r="A451" s="2"/>
      <c r="B451" s="2"/>
      <c r="C451" s="2"/>
      <c r="D451" s="3"/>
      <c r="E451" s="3"/>
      <c r="F451" s="3"/>
      <c r="G451" s="3"/>
      <c r="H451" s="3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spans="1:39" ht="16.5" customHeight="1" x14ac:dyDescent="0.25">
      <c r="A452" s="2"/>
      <c r="B452" s="2"/>
      <c r="C452" s="2"/>
      <c r="D452" s="3"/>
      <c r="E452" s="3"/>
      <c r="F452" s="3"/>
      <c r="G452" s="3"/>
      <c r="H452" s="3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spans="1:39" ht="16.5" customHeight="1" x14ac:dyDescent="0.25">
      <c r="A453" s="2"/>
      <c r="B453" s="2"/>
      <c r="C453" s="2"/>
      <c r="D453" s="3"/>
      <c r="E453" s="3"/>
      <c r="F453" s="3"/>
      <c r="G453" s="3"/>
      <c r="H453" s="3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spans="1:39" ht="16.5" customHeight="1" x14ac:dyDescent="0.25">
      <c r="A454" s="2"/>
      <c r="B454" s="2"/>
      <c r="C454" s="2"/>
      <c r="D454" s="3"/>
      <c r="E454" s="3"/>
      <c r="F454" s="3"/>
      <c r="G454" s="3"/>
      <c r="H454" s="3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spans="1:39" ht="16.5" customHeight="1" x14ac:dyDescent="0.25">
      <c r="A455" s="2"/>
      <c r="B455" s="2"/>
      <c r="C455" s="2"/>
      <c r="D455" s="3"/>
      <c r="E455" s="3"/>
      <c r="F455" s="3"/>
      <c r="G455" s="3"/>
      <c r="H455" s="3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spans="1:39" ht="16.5" customHeight="1" x14ac:dyDescent="0.25">
      <c r="A456" s="2"/>
      <c r="B456" s="2"/>
      <c r="C456" s="2"/>
      <c r="D456" s="3"/>
      <c r="E456" s="3"/>
      <c r="F456" s="3"/>
      <c r="G456" s="3"/>
      <c r="H456" s="3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spans="1:39" ht="16.5" customHeight="1" x14ac:dyDescent="0.25">
      <c r="A457" s="2"/>
      <c r="B457" s="2"/>
      <c r="C457" s="2"/>
      <c r="D457" s="3"/>
      <c r="E457" s="3"/>
      <c r="F457" s="3"/>
      <c r="G457" s="3"/>
      <c r="H457" s="3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 spans="1:39" ht="16.5" customHeight="1" x14ac:dyDescent="0.25">
      <c r="A458" s="2"/>
      <c r="B458" s="2"/>
      <c r="C458" s="2"/>
      <c r="D458" s="3"/>
      <c r="E458" s="3"/>
      <c r="F458" s="3"/>
      <c r="G458" s="3"/>
      <c r="H458" s="3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spans="1:39" ht="16.5" customHeight="1" x14ac:dyDescent="0.25">
      <c r="A459" s="2"/>
      <c r="B459" s="2"/>
      <c r="C459" s="2"/>
      <c r="D459" s="3"/>
      <c r="E459" s="3"/>
      <c r="F459" s="3"/>
      <c r="G459" s="3"/>
      <c r="H459" s="3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spans="1:39" ht="16.5" customHeight="1" x14ac:dyDescent="0.25">
      <c r="A460" s="2"/>
      <c r="B460" s="2"/>
      <c r="C460" s="2"/>
      <c r="D460" s="3"/>
      <c r="E460" s="3"/>
      <c r="F460" s="3"/>
      <c r="G460" s="3"/>
      <c r="H460" s="3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spans="1:39" ht="16.5" customHeight="1" x14ac:dyDescent="0.25">
      <c r="A461" s="2"/>
      <c r="B461" s="2"/>
      <c r="C461" s="2"/>
      <c r="D461" s="3"/>
      <c r="E461" s="3"/>
      <c r="F461" s="3"/>
      <c r="G461" s="3"/>
      <c r="H461" s="3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spans="1:39" ht="16.5" customHeight="1" x14ac:dyDescent="0.25">
      <c r="A462" s="2"/>
      <c r="B462" s="2"/>
      <c r="C462" s="2"/>
      <c r="D462" s="3"/>
      <c r="E462" s="3"/>
      <c r="F462" s="3"/>
      <c r="G462" s="3"/>
      <c r="H462" s="3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spans="1:39" ht="16.5" customHeight="1" x14ac:dyDescent="0.25">
      <c r="A463" s="2"/>
      <c r="B463" s="2"/>
      <c r="C463" s="2"/>
      <c r="D463" s="3"/>
      <c r="E463" s="3"/>
      <c r="F463" s="3"/>
      <c r="G463" s="3"/>
      <c r="H463" s="3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spans="1:39" ht="16.5" customHeight="1" x14ac:dyDescent="0.25">
      <c r="A464" s="2"/>
      <c r="B464" s="2"/>
      <c r="C464" s="2"/>
      <c r="D464" s="3"/>
      <c r="E464" s="3"/>
      <c r="F464" s="3"/>
      <c r="G464" s="3"/>
      <c r="H464" s="3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spans="1:39" ht="16.5" customHeight="1" x14ac:dyDescent="0.25">
      <c r="A465" s="2"/>
      <c r="B465" s="2"/>
      <c r="C465" s="2"/>
      <c r="D465" s="3"/>
      <c r="E465" s="3"/>
      <c r="F465" s="3"/>
      <c r="G465" s="3"/>
      <c r="H465" s="3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spans="1:39" ht="16.5" customHeight="1" x14ac:dyDescent="0.25">
      <c r="A466" s="2"/>
      <c r="B466" s="2"/>
      <c r="C466" s="2"/>
      <c r="D466" s="3"/>
      <c r="E466" s="3"/>
      <c r="F466" s="3"/>
      <c r="G466" s="3"/>
      <c r="H466" s="3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spans="1:39" ht="16.5" customHeight="1" x14ac:dyDescent="0.25">
      <c r="A467" s="2"/>
      <c r="B467" s="2"/>
      <c r="C467" s="2"/>
      <c r="D467" s="3"/>
      <c r="E467" s="3"/>
      <c r="F467" s="3"/>
      <c r="G467" s="3"/>
      <c r="H467" s="3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spans="1:39" ht="16.5" customHeight="1" x14ac:dyDescent="0.25">
      <c r="A468" s="2"/>
      <c r="B468" s="2"/>
      <c r="C468" s="2"/>
      <c r="D468" s="3"/>
      <c r="E468" s="3"/>
      <c r="F468" s="3"/>
      <c r="G468" s="3"/>
      <c r="H468" s="3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spans="1:39" ht="16.5" customHeight="1" x14ac:dyDescent="0.25">
      <c r="A469" s="2"/>
      <c r="B469" s="2"/>
      <c r="C469" s="2"/>
      <c r="D469" s="3"/>
      <c r="E469" s="3"/>
      <c r="F469" s="3"/>
      <c r="G469" s="3"/>
      <c r="H469" s="3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spans="1:39" ht="16.5" customHeight="1" x14ac:dyDescent="0.25">
      <c r="A470" s="2"/>
      <c r="B470" s="2"/>
      <c r="C470" s="2"/>
      <c r="D470" s="3"/>
      <c r="E470" s="3"/>
      <c r="F470" s="3"/>
      <c r="G470" s="3"/>
      <c r="H470" s="3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 spans="1:39" ht="16.5" customHeight="1" x14ac:dyDescent="0.25">
      <c r="A471" s="2"/>
      <c r="B471" s="2"/>
      <c r="C471" s="2"/>
      <c r="D471" s="3"/>
      <c r="E471" s="3"/>
      <c r="F471" s="3"/>
      <c r="G471" s="3"/>
      <c r="H471" s="3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spans="1:39" ht="16.5" customHeight="1" x14ac:dyDescent="0.25">
      <c r="A472" s="2"/>
      <c r="B472" s="2"/>
      <c r="C472" s="2"/>
      <c r="D472" s="3"/>
      <c r="E472" s="3"/>
      <c r="F472" s="3"/>
      <c r="G472" s="3"/>
      <c r="H472" s="3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spans="1:39" ht="16.5" customHeight="1" x14ac:dyDescent="0.25">
      <c r="A473" s="2"/>
      <c r="B473" s="2"/>
      <c r="C473" s="2"/>
      <c r="D473" s="3"/>
      <c r="E473" s="3"/>
      <c r="F473" s="3"/>
      <c r="G473" s="3"/>
      <c r="H473" s="3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spans="1:39" ht="16.5" customHeight="1" x14ac:dyDescent="0.25">
      <c r="A474" s="2"/>
      <c r="B474" s="2"/>
      <c r="C474" s="2"/>
      <c r="D474" s="3"/>
      <c r="E474" s="3"/>
      <c r="F474" s="3"/>
      <c r="G474" s="3"/>
      <c r="H474" s="3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spans="1:39" ht="16.5" customHeight="1" x14ac:dyDescent="0.25">
      <c r="A475" s="2"/>
      <c r="B475" s="2"/>
      <c r="C475" s="2"/>
      <c r="D475" s="3"/>
      <c r="E475" s="3"/>
      <c r="F475" s="3"/>
      <c r="G475" s="3"/>
      <c r="H475" s="3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spans="1:39" ht="16.5" customHeight="1" x14ac:dyDescent="0.25">
      <c r="A476" s="2"/>
      <c r="B476" s="2"/>
      <c r="C476" s="2"/>
      <c r="D476" s="3"/>
      <c r="E476" s="3"/>
      <c r="F476" s="3"/>
      <c r="G476" s="3"/>
      <c r="H476" s="3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spans="1:39" ht="16.5" customHeight="1" x14ac:dyDescent="0.25">
      <c r="A477" s="2"/>
      <c r="B477" s="2"/>
      <c r="C477" s="2"/>
      <c r="D477" s="3"/>
      <c r="E477" s="3"/>
      <c r="F477" s="3"/>
      <c r="G477" s="3"/>
      <c r="H477" s="3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spans="1:39" ht="16.5" customHeight="1" x14ac:dyDescent="0.25">
      <c r="A478" s="2"/>
      <c r="B478" s="2"/>
      <c r="C478" s="2"/>
      <c r="D478" s="3"/>
      <c r="E478" s="3"/>
      <c r="F478" s="3"/>
      <c r="G478" s="3"/>
      <c r="H478" s="3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spans="1:39" ht="16.5" customHeight="1" x14ac:dyDescent="0.25">
      <c r="A479" s="2"/>
      <c r="B479" s="2"/>
      <c r="C479" s="2"/>
      <c r="D479" s="3"/>
      <c r="E479" s="3"/>
      <c r="F479" s="3"/>
      <c r="G479" s="3"/>
      <c r="H479" s="3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spans="1:39" ht="16.5" customHeight="1" x14ac:dyDescent="0.25">
      <c r="A480" s="2"/>
      <c r="B480" s="2"/>
      <c r="C480" s="2"/>
      <c r="D480" s="3"/>
      <c r="E480" s="3"/>
      <c r="F480" s="3"/>
      <c r="G480" s="3"/>
      <c r="H480" s="3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spans="1:39" ht="16.5" customHeight="1" x14ac:dyDescent="0.25">
      <c r="A481" s="2"/>
      <c r="B481" s="2"/>
      <c r="C481" s="2"/>
      <c r="D481" s="3"/>
      <c r="E481" s="3"/>
      <c r="F481" s="3"/>
      <c r="G481" s="3"/>
      <c r="H481" s="3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spans="1:39" ht="16.5" customHeight="1" x14ac:dyDescent="0.25">
      <c r="A482" s="2"/>
      <c r="B482" s="2"/>
      <c r="C482" s="2"/>
      <c r="D482" s="3"/>
      <c r="E482" s="3"/>
      <c r="F482" s="3"/>
      <c r="G482" s="3"/>
      <c r="H482" s="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spans="1:39" ht="16.5" customHeight="1" x14ac:dyDescent="0.25">
      <c r="A483" s="2"/>
      <c r="B483" s="2"/>
      <c r="C483" s="2"/>
      <c r="D483" s="3"/>
      <c r="E483" s="3"/>
      <c r="F483" s="3"/>
      <c r="G483" s="3"/>
      <c r="H483" s="3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 spans="1:39" ht="16.5" customHeight="1" x14ac:dyDescent="0.25">
      <c r="A484" s="2"/>
      <c r="B484" s="2"/>
      <c r="C484" s="2"/>
      <c r="D484" s="3"/>
      <c r="E484" s="3"/>
      <c r="F484" s="3"/>
      <c r="G484" s="3"/>
      <c r="H484" s="3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spans="1:39" ht="16.5" customHeight="1" x14ac:dyDescent="0.25">
      <c r="A485" s="2"/>
      <c r="B485" s="2"/>
      <c r="C485" s="2"/>
      <c r="D485" s="3"/>
      <c r="E485" s="3"/>
      <c r="F485" s="3"/>
      <c r="G485" s="3"/>
      <c r="H485" s="3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spans="1:39" ht="16.5" customHeight="1" x14ac:dyDescent="0.25">
      <c r="A486" s="2"/>
      <c r="B486" s="2"/>
      <c r="C486" s="2"/>
      <c r="D486" s="3"/>
      <c r="E486" s="3"/>
      <c r="F486" s="3"/>
      <c r="G486" s="3"/>
      <c r="H486" s="3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spans="1:39" ht="16.5" customHeight="1" x14ac:dyDescent="0.25">
      <c r="A487" s="2"/>
      <c r="B487" s="2"/>
      <c r="C487" s="2"/>
      <c r="D487" s="3"/>
      <c r="E487" s="3"/>
      <c r="F487" s="3"/>
      <c r="G487" s="3"/>
      <c r="H487" s="3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spans="1:39" ht="16.5" customHeight="1" x14ac:dyDescent="0.25">
      <c r="A488" s="2"/>
      <c r="B488" s="2"/>
      <c r="C488" s="2"/>
      <c r="D488" s="3"/>
      <c r="E488" s="3"/>
      <c r="F488" s="3"/>
      <c r="G488" s="3"/>
      <c r="H488" s="3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spans="1:39" ht="16.5" customHeight="1" x14ac:dyDescent="0.25">
      <c r="A489" s="2"/>
      <c r="B489" s="2"/>
      <c r="C489" s="2"/>
      <c r="D489" s="3"/>
      <c r="E489" s="3"/>
      <c r="F489" s="3"/>
      <c r="G489" s="3"/>
      <c r="H489" s="3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spans="1:39" ht="16.5" customHeight="1" x14ac:dyDescent="0.25">
      <c r="A490" s="2"/>
      <c r="B490" s="2"/>
      <c r="C490" s="2"/>
      <c r="D490" s="3"/>
      <c r="E490" s="3"/>
      <c r="F490" s="3"/>
      <c r="G490" s="3"/>
      <c r="H490" s="3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spans="1:39" ht="16.5" customHeight="1" x14ac:dyDescent="0.25">
      <c r="A491" s="2"/>
      <c r="B491" s="2"/>
      <c r="C491" s="2"/>
      <c r="D491" s="3"/>
      <c r="E491" s="3"/>
      <c r="F491" s="3"/>
      <c r="G491" s="3"/>
      <c r="H491" s="3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spans="1:39" ht="16.5" customHeight="1" x14ac:dyDescent="0.25">
      <c r="A492" s="2"/>
      <c r="B492" s="2"/>
      <c r="C492" s="2"/>
      <c r="D492" s="3"/>
      <c r="E492" s="3"/>
      <c r="F492" s="3"/>
      <c r="G492" s="3"/>
      <c r="H492" s="3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spans="1:39" ht="16.5" customHeight="1" x14ac:dyDescent="0.25">
      <c r="A493" s="2"/>
      <c r="B493" s="2"/>
      <c r="C493" s="2"/>
      <c r="D493" s="3"/>
      <c r="E493" s="3"/>
      <c r="F493" s="3"/>
      <c r="G493" s="3"/>
      <c r="H493" s="3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spans="1:39" ht="16.5" customHeight="1" x14ac:dyDescent="0.25">
      <c r="A494" s="2"/>
      <c r="B494" s="2"/>
      <c r="C494" s="2"/>
      <c r="D494" s="3"/>
      <c r="E494" s="3"/>
      <c r="F494" s="3"/>
      <c r="G494" s="3"/>
      <c r="H494" s="3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spans="1:39" ht="16.5" customHeight="1" x14ac:dyDescent="0.25">
      <c r="A495" s="2"/>
      <c r="B495" s="2"/>
      <c r="C495" s="2"/>
      <c r="D495" s="3"/>
      <c r="E495" s="3"/>
      <c r="F495" s="3"/>
      <c r="G495" s="3"/>
      <c r="H495" s="3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spans="1:39" ht="16.5" customHeight="1" x14ac:dyDescent="0.25">
      <c r="A496" s="2"/>
      <c r="B496" s="2"/>
      <c r="C496" s="2"/>
      <c r="D496" s="3"/>
      <c r="E496" s="3"/>
      <c r="F496" s="3"/>
      <c r="G496" s="3"/>
      <c r="H496" s="3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spans="1:39" ht="16.5" customHeight="1" x14ac:dyDescent="0.25">
      <c r="A497" s="2"/>
      <c r="B497" s="2"/>
      <c r="C497" s="2"/>
      <c r="D497" s="3"/>
      <c r="E497" s="3"/>
      <c r="F497" s="3"/>
      <c r="G497" s="3"/>
      <c r="H497" s="3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spans="1:39" ht="16.5" customHeight="1" x14ac:dyDescent="0.25">
      <c r="A498" s="2"/>
      <c r="B498" s="2"/>
      <c r="C498" s="2"/>
      <c r="D498" s="3"/>
      <c r="E498" s="3"/>
      <c r="F498" s="3"/>
      <c r="G498" s="3"/>
      <c r="H498" s="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spans="1:39" ht="16.5" customHeight="1" x14ac:dyDescent="0.25">
      <c r="A499" s="2"/>
      <c r="B499" s="2"/>
      <c r="C499" s="2"/>
      <c r="D499" s="3"/>
      <c r="E499" s="3"/>
      <c r="F499" s="3"/>
      <c r="G499" s="3"/>
      <c r="H499" s="3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spans="1:39" ht="16.5" customHeight="1" x14ac:dyDescent="0.25">
      <c r="A500" s="2"/>
      <c r="B500" s="2"/>
      <c r="C500" s="2"/>
      <c r="D500" s="3"/>
      <c r="E500" s="3"/>
      <c r="F500" s="3"/>
      <c r="G500" s="3"/>
      <c r="H500" s="3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spans="1:39" ht="16.5" customHeight="1" x14ac:dyDescent="0.25">
      <c r="A501" s="2"/>
      <c r="B501" s="2"/>
      <c r="C501" s="2"/>
      <c r="D501" s="3"/>
      <c r="E501" s="3"/>
      <c r="F501" s="3"/>
      <c r="G501" s="3"/>
      <c r="H501" s="3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spans="1:39" ht="16.5" customHeight="1" x14ac:dyDescent="0.25">
      <c r="A502" s="2"/>
      <c r="B502" s="2"/>
      <c r="C502" s="2"/>
      <c r="D502" s="3"/>
      <c r="E502" s="3"/>
      <c r="F502" s="3"/>
      <c r="G502" s="3"/>
      <c r="H502" s="3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spans="1:39" ht="16.5" customHeight="1" x14ac:dyDescent="0.25">
      <c r="A503" s="2"/>
      <c r="B503" s="2"/>
      <c r="C503" s="2"/>
      <c r="D503" s="3"/>
      <c r="E503" s="3"/>
      <c r="F503" s="3"/>
      <c r="G503" s="3"/>
      <c r="H503" s="3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spans="1:39" ht="16.5" customHeight="1" x14ac:dyDescent="0.25">
      <c r="A504" s="2"/>
      <c r="B504" s="2"/>
      <c r="C504" s="2"/>
      <c r="D504" s="3"/>
      <c r="E504" s="3"/>
      <c r="F504" s="3"/>
      <c r="G504" s="3"/>
      <c r="H504" s="3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spans="1:39" ht="16.5" customHeight="1" x14ac:dyDescent="0.25">
      <c r="A505" s="2"/>
      <c r="B505" s="2"/>
      <c r="C505" s="2"/>
      <c r="D505" s="3"/>
      <c r="E505" s="3"/>
      <c r="F505" s="3"/>
      <c r="G505" s="3"/>
      <c r="H505" s="3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spans="1:39" ht="16.5" customHeight="1" x14ac:dyDescent="0.25">
      <c r="A506" s="2"/>
      <c r="B506" s="2"/>
      <c r="C506" s="2"/>
      <c r="D506" s="3"/>
      <c r="E506" s="3"/>
      <c r="F506" s="3"/>
      <c r="G506" s="3"/>
      <c r="H506" s="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spans="1:39" ht="16.5" customHeight="1" x14ac:dyDescent="0.25">
      <c r="A507" s="2"/>
      <c r="B507" s="2"/>
      <c r="C507" s="2"/>
      <c r="D507" s="3"/>
      <c r="E507" s="3"/>
      <c r="F507" s="3"/>
      <c r="G507" s="3"/>
      <c r="H507" s="3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spans="1:39" ht="16.5" customHeight="1" x14ac:dyDescent="0.25">
      <c r="A508" s="2"/>
      <c r="B508" s="2"/>
      <c r="C508" s="2"/>
      <c r="D508" s="3"/>
      <c r="E508" s="3"/>
      <c r="F508" s="3"/>
      <c r="G508" s="3"/>
      <c r="H508" s="3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spans="1:39" ht="16.5" customHeight="1" x14ac:dyDescent="0.25">
      <c r="A509" s="2"/>
      <c r="B509" s="2"/>
      <c r="C509" s="2"/>
      <c r="D509" s="3"/>
      <c r="E509" s="3"/>
      <c r="F509" s="3"/>
      <c r="G509" s="3"/>
      <c r="H509" s="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spans="1:39" ht="16.5" customHeight="1" x14ac:dyDescent="0.25">
      <c r="A510" s="2"/>
      <c r="B510" s="2"/>
      <c r="C510" s="2"/>
      <c r="D510" s="3"/>
      <c r="E510" s="3"/>
      <c r="F510" s="3"/>
      <c r="G510" s="3"/>
      <c r="H510" s="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spans="1:39" ht="16.5" customHeight="1" x14ac:dyDescent="0.25">
      <c r="A511" s="2"/>
      <c r="B511" s="2"/>
      <c r="C511" s="2"/>
      <c r="D511" s="3"/>
      <c r="E511" s="3"/>
      <c r="F511" s="3"/>
      <c r="G511" s="3"/>
      <c r="H511" s="3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spans="1:39" ht="16.5" customHeight="1" x14ac:dyDescent="0.25">
      <c r="A512" s="2"/>
      <c r="B512" s="2"/>
      <c r="C512" s="2"/>
      <c r="D512" s="3"/>
      <c r="E512" s="3"/>
      <c r="F512" s="3"/>
      <c r="G512" s="3"/>
      <c r="H512" s="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spans="1:39" ht="16.5" customHeight="1" x14ac:dyDescent="0.25">
      <c r="A513" s="2"/>
      <c r="B513" s="2"/>
      <c r="C513" s="2"/>
      <c r="D513" s="3"/>
      <c r="E513" s="3"/>
      <c r="F513" s="3"/>
      <c r="G513" s="3"/>
      <c r="H513" s="3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spans="1:39" ht="16.5" customHeight="1" x14ac:dyDescent="0.25">
      <c r="A514" s="2"/>
      <c r="B514" s="2"/>
      <c r="C514" s="2"/>
      <c r="D514" s="3"/>
      <c r="E514" s="3"/>
      <c r="F514" s="3"/>
      <c r="G514" s="3"/>
      <c r="H514" s="3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spans="1:39" ht="16.5" customHeight="1" x14ac:dyDescent="0.25">
      <c r="A515" s="2"/>
      <c r="B515" s="2"/>
      <c r="C515" s="2"/>
      <c r="D515" s="3"/>
      <c r="E515" s="3"/>
      <c r="F515" s="3"/>
      <c r="G515" s="3"/>
      <c r="H515" s="3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spans="1:39" ht="16.5" customHeight="1" x14ac:dyDescent="0.25">
      <c r="A516" s="2"/>
      <c r="B516" s="2"/>
      <c r="C516" s="2"/>
      <c r="D516" s="3"/>
      <c r="E516" s="3"/>
      <c r="F516" s="3"/>
      <c r="G516" s="3"/>
      <c r="H516" s="3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spans="1:39" ht="16.5" customHeight="1" x14ac:dyDescent="0.25">
      <c r="A517" s="2"/>
      <c r="B517" s="2"/>
      <c r="C517" s="2"/>
      <c r="D517" s="3"/>
      <c r="E517" s="3"/>
      <c r="F517" s="3"/>
      <c r="G517" s="3"/>
      <c r="H517" s="3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spans="1:39" ht="16.5" customHeight="1" x14ac:dyDescent="0.25">
      <c r="A518" s="2"/>
      <c r="B518" s="2"/>
      <c r="C518" s="2"/>
      <c r="D518" s="3"/>
      <c r="E518" s="3"/>
      <c r="F518" s="3"/>
      <c r="G518" s="3"/>
      <c r="H518" s="3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spans="1:39" ht="16.5" customHeight="1" x14ac:dyDescent="0.25">
      <c r="A519" s="2"/>
      <c r="B519" s="2"/>
      <c r="C519" s="2"/>
      <c r="D519" s="3"/>
      <c r="E519" s="3"/>
      <c r="F519" s="3"/>
      <c r="G519" s="3"/>
      <c r="H519" s="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spans="1:39" ht="16.5" customHeight="1" x14ac:dyDescent="0.25">
      <c r="A520" s="2"/>
      <c r="B520" s="2"/>
      <c r="C520" s="2"/>
      <c r="D520" s="3"/>
      <c r="E520" s="3"/>
      <c r="F520" s="3"/>
      <c r="G520" s="3"/>
      <c r="H520" s="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spans="1:39" ht="16.5" customHeight="1" x14ac:dyDescent="0.25">
      <c r="A521" s="2"/>
      <c r="B521" s="2"/>
      <c r="C521" s="2"/>
      <c r="D521" s="3"/>
      <c r="E521" s="3"/>
      <c r="F521" s="3"/>
      <c r="G521" s="3"/>
      <c r="H521" s="3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spans="1:39" ht="16.5" customHeight="1" x14ac:dyDescent="0.25">
      <c r="A522" s="2"/>
      <c r="B522" s="2"/>
      <c r="C522" s="2"/>
      <c r="D522" s="3"/>
      <c r="E522" s="3"/>
      <c r="F522" s="3"/>
      <c r="G522" s="3"/>
      <c r="H522" s="3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spans="1:39" ht="16.5" customHeight="1" x14ac:dyDescent="0.25">
      <c r="A523" s="2"/>
      <c r="B523" s="2"/>
      <c r="C523" s="2"/>
      <c r="D523" s="3"/>
      <c r="E523" s="3"/>
      <c r="F523" s="3"/>
      <c r="G523" s="3"/>
      <c r="H523" s="3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spans="1:39" ht="16.5" customHeight="1" x14ac:dyDescent="0.25">
      <c r="A524" s="2"/>
      <c r="B524" s="2"/>
      <c r="C524" s="2"/>
      <c r="D524" s="3"/>
      <c r="E524" s="3"/>
      <c r="F524" s="3"/>
      <c r="G524" s="3"/>
      <c r="H524" s="3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spans="1:39" ht="16.5" customHeight="1" x14ac:dyDescent="0.25">
      <c r="A525" s="2"/>
      <c r="B525" s="2"/>
      <c r="C525" s="2"/>
      <c r="D525" s="3"/>
      <c r="E525" s="3"/>
      <c r="F525" s="3"/>
      <c r="G525" s="3"/>
      <c r="H525" s="3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spans="1:39" ht="16.5" customHeight="1" x14ac:dyDescent="0.25">
      <c r="A526" s="2"/>
      <c r="B526" s="2"/>
      <c r="C526" s="2"/>
      <c r="D526" s="3"/>
      <c r="E526" s="3"/>
      <c r="F526" s="3"/>
      <c r="G526" s="3"/>
      <c r="H526" s="3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spans="1:39" ht="16.5" customHeight="1" x14ac:dyDescent="0.25">
      <c r="A527" s="2"/>
      <c r="B527" s="2"/>
      <c r="C527" s="2"/>
      <c r="D527" s="3"/>
      <c r="E527" s="3"/>
      <c r="F527" s="3"/>
      <c r="G527" s="3"/>
      <c r="H527" s="3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spans="1:39" ht="16.5" customHeight="1" x14ac:dyDescent="0.25">
      <c r="A528" s="2"/>
      <c r="B528" s="2"/>
      <c r="C528" s="2"/>
      <c r="D528" s="3"/>
      <c r="E528" s="3"/>
      <c r="F528" s="3"/>
      <c r="G528" s="3"/>
      <c r="H528" s="3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spans="1:39" ht="16.5" customHeight="1" x14ac:dyDescent="0.25">
      <c r="A529" s="2"/>
      <c r="B529" s="2"/>
      <c r="C529" s="2"/>
      <c r="D529" s="3"/>
      <c r="E529" s="3"/>
      <c r="F529" s="3"/>
      <c r="G529" s="3"/>
      <c r="H529" s="3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spans="1:39" ht="16.5" customHeight="1" x14ac:dyDescent="0.25">
      <c r="A530" s="2"/>
      <c r="B530" s="2"/>
      <c r="C530" s="2"/>
      <c r="D530" s="3"/>
      <c r="E530" s="3"/>
      <c r="F530" s="3"/>
      <c r="G530" s="3"/>
      <c r="H530" s="3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spans="1:39" ht="16.5" customHeight="1" x14ac:dyDescent="0.25">
      <c r="A531" s="2"/>
      <c r="B531" s="2"/>
      <c r="C531" s="2"/>
      <c r="D531" s="3"/>
      <c r="E531" s="3"/>
      <c r="F531" s="3"/>
      <c r="G531" s="3"/>
      <c r="H531" s="3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spans="1:39" ht="16.5" customHeight="1" x14ac:dyDescent="0.25">
      <c r="A532" s="2"/>
      <c r="B532" s="2"/>
      <c r="C532" s="2"/>
      <c r="D532" s="3"/>
      <c r="E532" s="3"/>
      <c r="F532" s="3"/>
      <c r="G532" s="3"/>
      <c r="H532" s="3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spans="1:39" ht="16.5" customHeight="1" x14ac:dyDescent="0.25">
      <c r="A533" s="2"/>
      <c r="B533" s="2"/>
      <c r="C533" s="2"/>
      <c r="D533" s="3"/>
      <c r="E533" s="3"/>
      <c r="F533" s="3"/>
      <c r="G533" s="3"/>
      <c r="H533" s="3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spans="1:39" ht="16.5" customHeight="1" x14ac:dyDescent="0.25">
      <c r="A534" s="2"/>
      <c r="B534" s="2"/>
      <c r="C534" s="2"/>
      <c r="D534" s="3"/>
      <c r="E534" s="3"/>
      <c r="F534" s="3"/>
      <c r="G534" s="3"/>
      <c r="H534" s="3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spans="1:39" ht="16.5" customHeight="1" x14ac:dyDescent="0.25">
      <c r="A535" s="2"/>
      <c r="B535" s="2"/>
      <c r="C535" s="2"/>
      <c r="D535" s="3"/>
      <c r="E535" s="3"/>
      <c r="F535" s="3"/>
      <c r="G535" s="3"/>
      <c r="H535" s="3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spans="1:39" ht="16.5" customHeight="1" x14ac:dyDescent="0.25">
      <c r="A536" s="2"/>
      <c r="B536" s="2"/>
      <c r="C536" s="2"/>
      <c r="D536" s="3"/>
      <c r="E536" s="3"/>
      <c r="F536" s="3"/>
      <c r="G536" s="3"/>
      <c r="H536" s="3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spans="1:39" ht="16.5" customHeight="1" x14ac:dyDescent="0.25">
      <c r="A537" s="2"/>
      <c r="B537" s="2"/>
      <c r="C537" s="2"/>
      <c r="D537" s="3"/>
      <c r="E537" s="3"/>
      <c r="F537" s="3"/>
      <c r="G537" s="3"/>
      <c r="H537" s="3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spans="1:39" ht="16.5" customHeight="1" x14ac:dyDescent="0.25">
      <c r="A538" s="2"/>
      <c r="B538" s="2"/>
      <c r="C538" s="2"/>
      <c r="D538" s="3"/>
      <c r="E538" s="3"/>
      <c r="F538" s="3"/>
      <c r="G538" s="3"/>
      <c r="H538" s="3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spans="1:39" ht="16.5" customHeight="1" x14ac:dyDescent="0.25">
      <c r="A539" s="2"/>
      <c r="B539" s="2"/>
      <c r="C539" s="2"/>
      <c r="D539" s="3"/>
      <c r="E539" s="3"/>
      <c r="F539" s="3"/>
      <c r="G539" s="3"/>
      <c r="H539" s="3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spans="1:39" ht="16.5" customHeight="1" x14ac:dyDescent="0.25">
      <c r="A540" s="2"/>
      <c r="B540" s="2"/>
      <c r="C540" s="2"/>
      <c r="D540" s="3"/>
      <c r="E540" s="3"/>
      <c r="F540" s="3"/>
      <c r="G540" s="3"/>
      <c r="H540" s="3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spans="1:39" ht="16.5" customHeight="1" x14ac:dyDescent="0.25">
      <c r="A541" s="2"/>
      <c r="B541" s="2"/>
      <c r="C541" s="2"/>
      <c r="D541" s="3"/>
      <c r="E541" s="3"/>
      <c r="F541" s="3"/>
      <c r="G541" s="3"/>
      <c r="H541" s="3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spans="1:39" ht="16.5" customHeight="1" x14ac:dyDescent="0.25">
      <c r="A542" s="2"/>
      <c r="B542" s="2"/>
      <c r="C542" s="2"/>
      <c r="D542" s="3"/>
      <c r="E542" s="3"/>
      <c r="F542" s="3"/>
      <c r="G542" s="3"/>
      <c r="H542" s="3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spans="1:39" ht="16.5" customHeight="1" x14ac:dyDescent="0.25">
      <c r="A543" s="2"/>
      <c r="B543" s="2"/>
      <c r="C543" s="2"/>
      <c r="D543" s="3"/>
      <c r="E543" s="3"/>
      <c r="F543" s="3"/>
      <c r="G543" s="3"/>
      <c r="H543" s="3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spans="1:39" ht="16.5" customHeight="1" x14ac:dyDescent="0.25">
      <c r="A544" s="2"/>
      <c r="B544" s="2"/>
      <c r="C544" s="2"/>
      <c r="D544" s="3"/>
      <c r="E544" s="3"/>
      <c r="F544" s="3"/>
      <c r="G544" s="3"/>
      <c r="H544" s="3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spans="1:39" ht="16.5" customHeight="1" x14ac:dyDescent="0.25">
      <c r="A545" s="2"/>
      <c r="B545" s="2"/>
      <c r="C545" s="2"/>
      <c r="D545" s="3"/>
      <c r="E545" s="3"/>
      <c r="F545" s="3"/>
      <c r="G545" s="3"/>
      <c r="H545" s="3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spans="1:39" ht="16.5" customHeight="1" x14ac:dyDescent="0.25">
      <c r="A546" s="2"/>
      <c r="B546" s="2"/>
      <c r="C546" s="2"/>
      <c r="D546" s="3"/>
      <c r="E546" s="3"/>
      <c r="F546" s="3"/>
      <c r="G546" s="3"/>
      <c r="H546" s="3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spans="1:39" ht="16.5" customHeight="1" x14ac:dyDescent="0.25">
      <c r="A547" s="2"/>
      <c r="B547" s="2"/>
      <c r="C547" s="2"/>
      <c r="D547" s="3"/>
      <c r="E547" s="3"/>
      <c r="F547" s="3"/>
      <c r="G547" s="3"/>
      <c r="H547" s="3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spans="1:39" ht="16.5" customHeight="1" x14ac:dyDescent="0.25">
      <c r="A548" s="2"/>
      <c r="B548" s="2"/>
      <c r="C548" s="2"/>
      <c r="D548" s="3"/>
      <c r="E548" s="3"/>
      <c r="F548" s="3"/>
      <c r="G548" s="3"/>
      <c r="H548" s="3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spans="1:39" ht="16.5" customHeight="1" x14ac:dyDescent="0.25">
      <c r="A549" s="2"/>
      <c r="B549" s="2"/>
      <c r="C549" s="2"/>
      <c r="D549" s="3"/>
      <c r="E549" s="3"/>
      <c r="F549" s="3"/>
      <c r="G549" s="3"/>
      <c r="H549" s="3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spans="1:39" ht="16.5" customHeight="1" x14ac:dyDescent="0.25">
      <c r="A550" s="2"/>
      <c r="B550" s="2"/>
      <c r="C550" s="2"/>
      <c r="D550" s="3"/>
      <c r="E550" s="3"/>
      <c r="F550" s="3"/>
      <c r="G550" s="3"/>
      <c r="H550" s="3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spans="1:39" ht="16.5" customHeight="1" x14ac:dyDescent="0.25">
      <c r="A551" s="2"/>
      <c r="B551" s="2"/>
      <c r="C551" s="2"/>
      <c r="D551" s="3"/>
      <c r="E551" s="3"/>
      <c r="F551" s="3"/>
      <c r="G551" s="3"/>
      <c r="H551" s="3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spans="1:39" ht="16.5" customHeight="1" x14ac:dyDescent="0.25">
      <c r="A552" s="2"/>
      <c r="B552" s="2"/>
      <c r="C552" s="2"/>
      <c r="D552" s="3"/>
      <c r="E552" s="3"/>
      <c r="F552" s="3"/>
      <c r="G552" s="3"/>
      <c r="H552" s="3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spans="1:39" ht="16.5" customHeight="1" x14ac:dyDescent="0.25">
      <c r="A553" s="2"/>
      <c r="B553" s="2"/>
      <c r="C553" s="2"/>
      <c r="D553" s="3"/>
      <c r="E553" s="3"/>
      <c r="F553" s="3"/>
      <c r="G553" s="3"/>
      <c r="H553" s="3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spans="1:39" ht="16.5" customHeight="1" x14ac:dyDescent="0.25">
      <c r="A554" s="2"/>
      <c r="B554" s="2"/>
      <c r="C554" s="2"/>
      <c r="D554" s="3"/>
      <c r="E554" s="3"/>
      <c r="F554" s="3"/>
      <c r="G554" s="3"/>
      <c r="H554" s="3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spans="1:39" ht="16.5" customHeight="1" x14ac:dyDescent="0.25">
      <c r="A555" s="2"/>
      <c r="B555" s="2"/>
      <c r="C555" s="2"/>
      <c r="D555" s="3"/>
      <c r="E555" s="3"/>
      <c r="F555" s="3"/>
      <c r="G555" s="3"/>
      <c r="H555" s="3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spans="1:39" ht="16.5" customHeight="1" x14ac:dyDescent="0.25">
      <c r="A556" s="2"/>
      <c r="B556" s="2"/>
      <c r="C556" s="2"/>
      <c r="D556" s="3"/>
      <c r="E556" s="3"/>
      <c r="F556" s="3"/>
      <c r="G556" s="3"/>
      <c r="H556" s="3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spans="1:39" ht="16.5" customHeight="1" x14ac:dyDescent="0.25">
      <c r="A557" s="2"/>
      <c r="B557" s="2"/>
      <c r="C557" s="2"/>
      <c r="D557" s="3"/>
      <c r="E557" s="3"/>
      <c r="F557" s="3"/>
      <c r="G557" s="3"/>
      <c r="H557" s="3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spans="1:39" ht="16.5" customHeight="1" x14ac:dyDescent="0.25">
      <c r="A558" s="2"/>
      <c r="B558" s="2"/>
      <c r="C558" s="2"/>
      <c r="D558" s="3"/>
      <c r="E558" s="3"/>
      <c r="F558" s="3"/>
      <c r="G558" s="3"/>
      <c r="H558" s="3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spans="1:39" ht="16.5" customHeight="1" x14ac:dyDescent="0.25">
      <c r="A559" s="2"/>
      <c r="B559" s="2"/>
      <c r="C559" s="2"/>
      <c r="D559" s="3"/>
      <c r="E559" s="3"/>
      <c r="F559" s="3"/>
      <c r="G559" s="3"/>
      <c r="H559" s="3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spans="1:39" ht="16.5" customHeight="1" x14ac:dyDescent="0.25">
      <c r="A560" s="2"/>
      <c r="B560" s="2"/>
      <c r="C560" s="2"/>
      <c r="D560" s="3"/>
      <c r="E560" s="3"/>
      <c r="F560" s="3"/>
      <c r="G560" s="3"/>
      <c r="H560" s="3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spans="1:39" ht="16.5" customHeight="1" x14ac:dyDescent="0.25">
      <c r="A561" s="2"/>
      <c r="B561" s="2"/>
      <c r="C561" s="2"/>
      <c r="D561" s="3"/>
      <c r="E561" s="3"/>
      <c r="F561" s="3"/>
      <c r="G561" s="3"/>
      <c r="H561" s="3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spans="1:39" ht="16.5" customHeight="1" x14ac:dyDescent="0.25">
      <c r="A562" s="2"/>
      <c r="B562" s="2"/>
      <c r="C562" s="2"/>
      <c r="D562" s="3"/>
      <c r="E562" s="3"/>
      <c r="F562" s="3"/>
      <c r="G562" s="3"/>
      <c r="H562" s="3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spans="1:39" ht="16.5" customHeight="1" x14ac:dyDescent="0.25">
      <c r="A563" s="2"/>
      <c r="B563" s="2"/>
      <c r="C563" s="2"/>
      <c r="D563" s="3"/>
      <c r="E563" s="3"/>
      <c r="F563" s="3"/>
      <c r="G563" s="3"/>
      <c r="H563" s="3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spans="1:39" ht="16.5" customHeight="1" x14ac:dyDescent="0.25">
      <c r="A564" s="2"/>
      <c r="B564" s="2"/>
      <c r="C564" s="2"/>
      <c r="D564" s="3"/>
      <c r="E564" s="3"/>
      <c r="F564" s="3"/>
      <c r="G564" s="3"/>
      <c r="H564" s="3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spans="1:39" ht="16.5" customHeight="1" x14ac:dyDescent="0.25">
      <c r="A565" s="2"/>
      <c r="B565" s="2"/>
      <c r="C565" s="2"/>
      <c r="D565" s="3"/>
      <c r="E565" s="3"/>
      <c r="F565" s="3"/>
      <c r="G565" s="3"/>
      <c r="H565" s="3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spans="1:39" ht="16.5" customHeight="1" x14ac:dyDescent="0.25">
      <c r="A566" s="2"/>
      <c r="B566" s="2"/>
      <c r="C566" s="2"/>
      <c r="D566" s="3"/>
      <c r="E566" s="3"/>
      <c r="F566" s="3"/>
      <c r="G566" s="3"/>
      <c r="H566" s="3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spans="1:39" ht="16.5" customHeight="1" x14ac:dyDescent="0.25">
      <c r="A567" s="2"/>
      <c r="B567" s="2"/>
      <c r="C567" s="2"/>
      <c r="D567" s="3"/>
      <c r="E567" s="3"/>
      <c r="F567" s="3"/>
      <c r="G567" s="3"/>
      <c r="H567" s="3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spans="1:39" ht="16.5" customHeight="1" x14ac:dyDescent="0.25">
      <c r="A568" s="2"/>
      <c r="B568" s="2"/>
      <c r="C568" s="2"/>
      <c r="D568" s="3"/>
      <c r="E568" s="3"/>
      <c r="F568" s="3"/>
      <c r="G568" s="3"/>
      <c r="H568" s="3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spans="1:39" ht="16.5" customHeight="1" x14ac:dyDescent="0.25">
      <c r="A569" s="2"/>
      <c r="B569" s="2"/>
      <c r="C569" s="2"/>
      <c r="D569" s="3"/>
      <c r="E569" s="3"/>
      <c r="F569" s="3"/>
      <c r="G569" s="3"/>
      <c r="H569" s="3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spans="1:39" ht="16.5" customHeight="1" x14ac:dyDescent="0.25">
      <c r="A570" s="2"/>
      <c r="B570" s="2"/>
      <c r="C570" s="2"/>
      <c r="D570" s="3"/>
      <c r="E570" s="3"/>
      <c r="F570" s="3"/>
      <c r="G570" s="3"/>
      <c r="H570" s="3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spans="1:39" ht="16.5" customHeight="1" x14ac:dyDescent="0.25">
      <c r="A571" s="2"/>
      <c r="B571" s="2"/>
      <c r="C571" s="2"/>
      <c r="D571" s="3"/>
      <c r="E571" s="3"/>
      <c r="F571" s="3"/>
      <c r="G571" s="3"/>
      <c r="H571" s="3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spans="1:39" ht="16.5" customHeight="1" x14ac:dyDescent="0.25">
      <c r="A572" s="2"/>
      <c r="B572" s="2"/>
      <c r="C572" s="2"/>
      <c r="D572" s="3"/>
      <c r="E572" s="3"/>
      <c r="F572" s="3"/>
      <c r="G572" s="3"/>
      <c r="H572" s="3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spans="1:39" ht="16.5" customHeight="1" x14ac:dyDescent="0.25">
      <c r="A573" s="2"/>
      <c r="B573" s="2"/>
      <c r="C573" s="2"/>
      <c r="D573" s="3"/>
      <c r="E573" s="3"/>
      <c r="F573" s="3"/>
      <c r="G573" s="3"/>
      <c r="H573" s="3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spans="1:39" ht="16.5" customHeight="1" x14ac:dyDescent="0.25">
      <c r="A574" s="2"/>
      <c r="B574" s="2"/>
      <c r="C574" s="2"/>
      <c r="D574" s="3"/>
      <c r="E574" s="3"/>
      <c r="F574" s="3"/>
      <c r="G574" s="3"/>
      <c r="H574" s="3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spans="1:39" ht="16.5" customHeight="1" x14ac:dyDescent="0.25">
      <c r="A575" s="2"/>
      <c r="B575" s="2"/>
      <c r="C575" s="2"/>
      <c r="D575" s="3"/>
      <c r="E575" s="3"/>
      <c r="F575" s="3"/>
      <c r="G575" s="3"/>
      <c r="H575" s="3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spans="1:39" ht="16.5" customHeight="1" x14ac:dyDescent="0.25">
      <c r="A576" s="2"/>
      <c r="B576" s="2"/>
      <c r="C576" s="2"/>
      <c r="D576" s="3"/>
      <c r="E576" s="3"/>
      <c r="F576" s="3"/>
      <c r="G576" s="3"/>
      <c r="H576" s="3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spans="1:39" ht="16.5" customHeight="1" x14ac:dyDescent="0.25">
      <c r="A577" s="2"/>
      <c r="B577" s="2"/>
      <c r="C577" s="2"/>
      <c r="D577" s="3"/>
      <c r="E577" s="3"/>
      <c r="F577" s="3"/>
      <c r="G577" s="3"/>
      <c r="H577" s="3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spans="1:39" ht="16.5" customHeight="1" x14ac:dyDescent="0.25">
      <c r="A578" s="2"/>
      <c r="B578" s="2"/>
      <c r="C578" s="2"/>
      <c r="D578" s="3"/>
      <c r="E578" s="3"/>
      <c r="F578" s="3"/>
      <c r="G578" s="3"/>
      <c r="H578" s="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spans="1:39" ht="16.5" customHeight="1" x14ac:dyDescent="0.25">
      <c r="A579" s="2"/>
      <c r="B579" s="2"/>
      <c r="C579" s="2"/>
      <c r="D579" s="3"/>
      <c r="E579" s="3"/>
      <c r="F579" s="3"/>
      <c r="G579" s="3"/>
      <c r="H579" s="3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spans="1:39" ht="16.5" customHeight="1" x14ac:dyDescent="0.25">
      <c r="A580" s="2"/>
      <c r="B580" s="2"/>
      <c r="C580" s="2"/>
      <c r="D580" s="3"/>
      <c r="E580" s="3"/>
      <c r="F580" s="3"/>
      <c r="G580" s="3"/>
      <c r="H580" s="3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spans="1:39" ht="16.5" customHeight="1" x14ac:dyDescent="0.25">
      <c r="A581" s="2"/>
      <c r="B581" s="2"/>
      <c r="C581" s="2"/>
      <c r="D581" s="3"/>
      <c r="E581" s="3"/>
      <c r="F581" s="3"/>
      <c r="G581" s="3"/>
      <c r="H581" s="3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spans="1:39" ht="16.5" customHeight="1" x14ac:dyDescent="0.25">
      <c r="A582" s="2"/>
      <c r="B582" s="2"/>
      <c r="C582" s="2"/>
      <c r="D582" s="3"/>
      <c r="E582" s="3"/>
      <c r="F582" s="3"/>
      <c r="G582" s="3"/>
      <c r="H582" s="3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spans="1:39" ht="16.5" customHeight="1" x14ac:dyDescent="0.25">
      <c r="A583" s="2"/>
      <c r="B583" s="2"/>
      <c r="C583" s="2"/>
      <c r="D583" s="3"/>
      <c r="E583" s="3"/>
      <c r="F583" s="3"/>
      <c r="G583" s="3"/>
      <c r="H583" s="3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spans="1:39" ht="16.5" customHeight="1" x14ac:dyDescent="0.25">
      <c r="A584" s="2"/>
      <c r="B584" s="2"/>
      <c r="C584" s="2"/>
      <c r="D584" s="3"/>
      <c r="E584" s="3"/>
      <c r="F584" s="3"/>
      <c r="G584" s="3"/>
      <c r="H584" s="3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spans="1:39" ht="16.5" customHeight="1" x14ac:dyDescent="0.25">
      <c r="A585" s="2"/>
      <c r="B585" s="2"/>
      <c r="C585" s="2"/>
      <c r="D585" s="3"/>
      <c r="E585" s="3"/>
      <c r="F585" s="3"/>
      <c r="G585" s="3"/>
      <c r="H585" s="3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spans="1:39" ht="16.5" customHeight="1" x14ac:dyDescent="0.25">
      <c r="A586" s="2"/>
      <c r="B586" s="2"/>
      <c r="C586" s="2"/>
      <c r="D586" s="3"/>
      <c r="E586" s="3"/>
      <c r="F586" s="3"/>
      <c r="G586" s="3"/>
      <c r="H586" s="3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spans="1:39" ht="16.5" customHeight="1" x14ac:dyDescent="0.25">
      <c r="A587" s="2"/>
      <c r="B587" s="2"/>
      <c r="C587" s="2"/>
      <c r="D587" s="3"/>
      <c r="E587" s="3"/>
      <c r="F587" s="3"/>
      <c r="G587" s="3"/>
      <c r="H587" s="3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spans="1:39" ht="16.5" customHeight="1" x14ac:dyDescent="0.25">
      <c r="A588" s="2"/>
      <c r="B588" s="2"/>
      <c r="C588" s="2"/>
      <c r="D588" s="3"/>
      <c r="E588" s="3"/>
      <c r="F588" s="3"/>
      <c r="G588" s="3"/>
      <c r="H588" s="3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spans="1:39" ht="16.5" customHeight="1" x14ac:dyDescent="0.25">
      <c r="A589" s="2"/>
      <c r="B589" s="2"/>
      <c r="C589" s="2"/>
      <c r="D589" s="3"/>
      <c r="E589" s="3"/>
      <c r="F589" s="3"/>
      <c r="G589" s="3"/>
      <c r="H589" s="3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spans="1:39" ht="16.5" customHeight="1" x14ac:dyDescent="0.25">
      <c r="A590" s="2"/>
      <c r="B590" s="2"/>
      <c r="C590" s="2"/>
      <c r="D590" s="3"/>
      <c r="E590" s="3"/>
      <c r="F590" s="3"/>
      <c r="G590" s="3"/>
      <c r="H590" s="3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spans="1:39" ht="16.5" customHeight="1" x14ac:dyDescent="0.25">
      <c r="A591" s="2"/>
      <c r="B591" s="2"/>
      <c r="C591" s="2"/>
      <c r="D591" s="3"/>
      <c r="E591" s="3"/>
      <c r="F591" s="3"/>
      <c r="G591" s="3"/>
      <c r="H591" s="3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spans="1:39" ht="16.5" customHeight="1" x14ac:dyDescent="0.25">
      <c r="A592" s="2"/>
      <c r="B592" s="2"/>
      <c r="C592" s="2"/>
      <c r="D592" s="3"/>
      <c r="E592" s="3"/>
      <c r="F592" s="3"/>
      <c r="G592" s="3"/>
      <c r="H592" s="3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spans="1:39" ht="16.5" customHeight="1" x14ac:dyDescent="0.25">
      <c r="A593" s="2"/>
      <c r="B593" s="2"/>
      <c r="C593" s="2"/>
      <c r="D593" s="3"/>
      <c r="E593" s="3"/>
      <c r="F593" s="3"/>
      <c r="G593" s="3"/>
      <c r="H593" s="3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spans="1:39" ht="16.5" customHeight="1" x14ac:dyDescent="0.25">
      <c r="A594" s="2"/>
      <c r="B594" s="2"/>
      <c r="C594" s="2"/>
      <c r="D594" s="3"/>
      <c r="E594" s="3"/>
      <c r="F594" s="3"/>
      <c r="G594" s="3"/>
      <c r="H594" s="3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spans="1:39" ht="16.5" customHeight="1" x14ac:dyDescent="0.25">
      <c r="A595" s="2"/>
      <c r="B595" s="2"/>
      <c r="C595" s="2"/>
      <c r="D595" s="3"/>
      <c r="E595" s="3"/>
      <c r="F595" s="3"/>
      <c r="G595" s="3"/>
      <c r="H595" s="3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spans="1:39" ht="16.5" customHeight="1" x14ac:dyDescent="0.25">
      <c r="A596" s="2"/>
      <c r="B596" s="2"/>
      <c r="C596" s="2"/>
      <c r="D596" s="3"/>
      <c r="E596" s="3"/>
      <c r="F596" s="3"/>
      <c r="G596" s="3"/>
      <c r="H596" s="3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spans="1:39" ht="16.5" customHeight="1" x14ac:dyDescent="0.25">
      <c r="A597" s="2"/>
      <c r="B597" s="2"/>
      <c r="C597" s="2"/>
      <c r="D597" s="3"/>
      <c r="E597" s="3"/>
      <c r="F597" s="3"/>
      <c r="G597" s="3"/>
      <c r="H597" s="3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spans="1:39" ht="16.5" customHeight="1" x14ac:dyDescent="0.25">
      <c r="A598" s="2"/>
      <c r="B598" s="2"/>
      <c r="C598" s="2"/>
      <c r="D598" s="3"/>
      <c r="E598" s="3"/>
      <c r="F598" s="3"/>
      <c r="G598" s="3"/>
      <c r="H598" s="3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spans="1:39" ht="16.5" customHeight="1" x14ac:dyDescent="0.25">
      <c r="A599" s="2"/>
      <c r="B599" s="2"/>
      <c r="C599" s="2"/>
      <c r="D599" s="3"/>
      <c r="E599" s="3"/>
      <c r="F599" s="3"/>
      <c r="G599" s="3"/>
      <c r="H599" s="3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spans="1:39" ht="16.5" customHeight="1" x14ac:dyDescent="0.25">
      <c r="A600" s="2"/>
      <c r="B600" s="2"/>
      <c r="C600" s="2"/>
      <c r="D600" s="3"/>
      <c r="E600" s="3"/>
      <c r="F600" s="3"/>
      <c r="G600" s="3"/>
      <c r="H600" s="3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spans="1:39" ht="16.5" customHeight="1" x14ac:dyDescent="0.25">
      <c r="A601" s="2"/>
      <c r="B601" s="2"/>
      <c r="C601" s="2"/>
      <c r="D601" s="3"/>
      <c r="E601" s="3"/>
      <c r="F601" s="3"/>
      <c r="G601" s="3"/>
      <c r="H601" s="3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spans="1:39" ht="16.5" customHeight="1" x14ac:dyDescent="0.25">
      <c r="A602" s="2"/>
      <c r="B602" s="2"/>
      <c r="C602" s="2"/>
      <c r="D602" s="3"/>
      <c r="E602" s="3"/>
      <c r="F602" s="3"/>
      <c r="G602" s="3"/>
      <c r="H602" s="3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spans="1:39" ht="16.5" customHeight="1" x14ac:dyDescent="0.25">
      <c r="A603" s="2"/>
      <c r="B603" s="2"/>
      <c r="C603" s="2"/>
      <c r="D603" s="3"/>
      <c r="E603" s="3"/>
      <c r="F603" s="3"/>
      <c r="G603" s="3"/>
      <c r="H603" s="3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spans="1:39" ht="16.5" customHeight="1" x14ac:dyDescent="0.25">
      <c r="A604" s="2"/>
      <c r="B604" s="2"/>
      <c r="C604" s="2"/>
      <c r="D604" s="3"/>
      <c r="E604" s="3"/>
      <c r="F604" s="3"/>
      <c r="G604" s="3"/>
      <c r="H604" s="3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spans="1:39" ht="16.5" customHeight="1" x14ac:dyDescent="0.25">
      <c r="A605" s="2"/>
      <c r="B605" s="2"/>
      <c r="C605" s="2"/>
      <c r="D605" s="3"/>
      <c r="E605" s="3"/>
      <c r="F605" s="3"/>
      <c r="G605" s="3"/>
      <c r="H605" s="3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spans="1:39" ht="16.5" customHeight="1" x14ac:dyDescent="0.25">
      <c r="A606" s="2"/>
      <c r="B606" s="2"/>
      <c r="C606" s="2"/>
      <c r="D606" s="3"/>
      <c r="E606" s="3"/>
      <c r="F606" s="3"/>
      <c r="G606" s="3"/>
      <c r="H606" s="3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spans="1:39" ht="16.5" customHeight="1" x14ac:dyDescent="0.25">
      <c r="A607" s="2"/>
      <c r="B607" s="2"/>
      <c r="C607" s="2"/>
      <c r="D607" s="3"/>
      <c r="E607" s="3"/>
      <c r="F607" s="3"/>
      <c r="G607" s="3"/>
      <c r="H607" s="3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spans="1:39" ht="16.5" customHeight="1" x14ac:dyDescent="0.25">
      <c r="A608" s="2"/>
      <c r="B608" s="2"/>
      <c r="C608" s="2"/>
      <c r="D608" s="3"/>
      <c r="E608" s="3"/>
      <c r="F608" s="3"/>
      <c r="G608" s="3"/>
      <c r="H608" s="3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spans="1:39" ht="16.5" customHeight="1" x14ac:dyDescent="0.25">
      <c r="A609" s="2"/>
      <c r="B609" s="2"/>
      <c r="C609" s="2"/>
      <c r="D609" s="3"/>
      <c r="E609" s="3"/>
      <c r="F609" s="3"/>
      <c r="G609" s="3"/>
      <c r="H609" s="3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spans="1:39" ht="16.5" customHeight="1" x14ac:dyDescent="0.25">
      <c r="A610" s="2"/>
      <c r="B610" s="2"/>
      <c r="C610" s="2"/>
      <c r="D610" s="3"/>
      <c r="E610" s="3"/>
      <c r="F610" s="3"/>
      <c r="G610" s="3"/>
      <c r="H610" s="3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spans="1:39" ht="16.5" customHeight="1" x14ac:dyDescent="0.25">
      <c r="A611" s="2"/>
      <c r="B611" s="2"/>
      <c r="C611" s="2"/>
      <c r="D611" s="3"/>
      <c r="E611" s="3"/>
      <c r="F611" s="3"/>
      <c r="G611" s="3"/>
      <c r="H611" s="3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spans="1:39" ht="16.5" customHeight="1" x14ac:dyDescent="0.25">
      <c r="A612" s="2"/>
      <c r="B612" s="2"/>
      <c r="C612" s="2"/>
      <c r="D612" s="3"/>
      <c r="E612" s="3"/>
      <c r="F612" s="3"/>
      <c r="G612" s="3"/>
      <c r="H612" s="3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spans="1:39" ht="16.5" customHeight="1" x14ac:dyDescent="0.25">
      <c r="A613" s="2"/>
      <c r="B613" s="2"/>
      <c r="C613" s="2"/>
      <c r="D613" s="3"/>
      <c r="E613" s="3"/>
      <c r="F613" s="3"/>
      <c r="G613" s="3"/>
      <c r="H613" s="3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spans="1:39" ht="16.5" customHeight="1" x14ac:dyDescent="0.25">
      <c r="A614" s="2"/>
      <c r="B614" s="2"/>
      <c r="C614" s="2"/>
      <c r="D614" s="3"/>
      <c r="E614" s="3"/>
      <c r="F614" s="3"/>
      <c r="G614" s="3"/>
      <c r="H614" s="3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spans="1:39" ht="16.5" customHeight="1" x14ac:dyDescent="0.25">
      <c r="A615" s="2"/>
      <c r="B615" s="2"/>
      <c r="C615" s="2"/>
      <c r="D615" s="3"/>
      <c r="E615" s="3"/>
      <c r="F615" s="3"/>
      <c r="G615" s="3"/>
      <c r="H615" s="3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spans="1:39" ht="16.5" customHeight="1" x14ac:dyDescent="0.25">
      <c r="A616" s="2"/>
      <c r="B616" s="2"/>
      <c r="C616" s="2"/>
      <c r="D616" s="3"/>
      <c r="E616" s="3"/>
      <c r="F616" s="3"/>
      <c r="G616" s="3"/>
      <c r="H616" s="3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spans="1:39" ht="16.5" customHeight="1" x14ac:dyDescent="0.25">
      <c r="A617" s="2"/>
      <c r="B617" s="2"/>
      <c r="C617" s="2"/>
      <c r="D617" s="3"/>
      <c r="E617" s="3"/>
      <c r="F617" s="3"/>
      <c r="G617" s="3"/>
      <c r="H617" s="3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spans="1:39" ht="16.5" customHeight="1" x14ac:dyDescent="0.25">
      <c r="A618" s="2"/>
      <c r="B618" s="2"/>
      <c r="C618" s="2"/>
      <c r="D618" s="3"/>
      <c r="E618" s="3"/>
      <c r="F618" s="3"/>
      <c r="G618" s="3"/>
      <c r="H618" s="3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spans="1:39" ht="16.5" customHeight="1" x14ac:dyDescent="0.25">
      <c r="A619" s="2"/>
      <c r="B619" s="2"/>
      <c r="C619" s="2"/>
      <c r="D619" s="3"/>
      <c r="E619" s="3"/>
      <c r="F619" s="3"/>
      <c r="G619" s="3"/>
      <c r="H619" s="3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spans="1:39" ht="16.5" customHeight="1" x14ac:dyDescent="0.25">
      <c r="A620" s="2"/>
      <c r="B620" s="2"/>
      <c r="C620" s="2"/>
      <c r="D620" s="3"/>
      <c r="E620" s="3"/>
      <c r="F620" s="3"/>
      <c r="G620" s="3"/>
      <c r="H620" s="3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spans="1:39" ht="16.5" customHeight="1" x14ac:dyDescent="0.25">
      <c r="A621" s="2"/>
      <c r="B621" s="2"/>
      <c r="C621" s="2"/>
      <c r="D621" s="3"/>
      <c r="E621" s="3"/>
      <c r="F621" s="3"/>
      <c r="G621" s="3"/>
      <c r="H621" s="3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spans="1:39" ht="16.5" customHeight="1" x14ac:dyDescent="0.25">
      <c r="A622" s="2"/>
      <c r="B622" s="2"/>
      <c r="C622" s="2"/>
      <c r="D622" s="3"/>
      <c r="E622" s="3"/>
      <c r="F622" s="3"/>
      <c r="G622" s="3"/>
      <c r="H622" s="3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spans="1:39" ht="16.5" customHeight="1" x14ac:dyDescent="0.25">
      <c r="A623" s="2"/>
      <c r="B623" s="2"/>
      <c r="C623" s="2"/>
      <c r="D623" s="3"/>
      <c r="E623" s="3"/>
      <c r="F623" s="3"/>
      <c r="G623" s="3"/>
      <c r="H623" s="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spans="1:39" ht="16.5" customHeight="1" x14ac:dyDescent="0.25">
      <c r="A624" s="2"/>
      <c r="B624" s="2"/>
      <c r="C624" s="2"/>
      <c r="D624" s="3"/>
      <c r="E624" s="3"/>
      <c r="F624" s="3"/>
      <c r="G624" s="3"/>
      <c r="H624" s="3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spans="1:39" ht="16.5" customHeight="1" x14ac:dyDescent="0.25">
      <c r="A625" s="2"/>
      <c r="B625" s="2"/>
      <c r="C625" s="2"/>
      <c r="D625" s="3"/>
      <c r="E625" s="3"/>
      <c r="F625" s="3"/>
      <c r="G625" s="3"/>
      <c r="H625" s="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spans="1:39" ht="16.5" customHeight="1" x14ac:dyDescent="0.25">
      <c r="A626" s="2"/>
      <c r="B626" s="2"/>
      <c r="C626" s="2"/>
      <c r="D626" s="3"/>
      <c r="E626" s="3"/>
      <c r="F626" s="3"/>
      <c r="G626" s="3"/>
      <c r="H626" s="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spans="1:39" ht="16.5" customHeight="1" x14ac:dyDescent="0.25">
      <c r="A627" s="2"/>
      <c r="B627" s="2"/>
      <c r="C627" s="2"/>
      <c r="D627" s="3"/>
      <c r="E627" s="3"/>
      <c r="F627" s="3"/>
      <c r="G627" s="3"/>
      <c r="H627" s="3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spans="1:39" ht="16.5" customHeight="1" x14ac:dyDescent="0.25">
      <c r="A628" s="2"/>
      <c r="B628" s="2"/>
      <c r="C628" s="2"/>
      <c r="D628" s="3"/>
      <c r="E628" s="3"/>
      <c r="F628" s="3"/>
      <c r="G628" s="3"/>
      <c r="H628" s="3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spans="1:39" ht="16.5" customHeight="1" x14ac:dyDescent="0.25">
      <c r="A629" s="2"/>
      <c r="B629" s="2"/>
      <c r="C629" s="2"/>
      <c r="D629" s="3"/>
      <c r="E629" s="3"/>
      <c r="F629" s="3"/>
      <c r="G629" s="3"/>
      <c r="H629" s="3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spans="1:39" ht="16.5" customHeight="1" x14ac:dyDescent="0.25">
      <c r="A630" s="2"/>
      <c r="B630" s="2"/>
      <c r="C630" s="2"/>
      <c r="D630" s="3"/>
      <c r="E630" s="3"/>
      <c r="F630" s="3"/>
      <c r="G630" s="3"/>
      <c r="H630" s="3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spans="1:39" ht="16.5" customHeight="1" x14ac:dyDescent="0.25">
      <c r="A631" s="2"/>
      <c r="B631" s="2"/>
      <c r="C631" s="2"/>
      <c r="D631" s="3"/>
      <c r="E631" s="3"/>
      <c r="F631" s="3"/>
      <c r="G631" s="3"/>
      <c r="H631" s="3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spans="1:39" ht="16.5" customHeight="1" x14ac:dyDescent="0.25">
      <c r="A632" s="2"/>
      <c r="B632" s="2"/>
      <c r="C632" s="2"/>
      <c r="D632" s="3"/>
      <c r="E632" s="3"/>
      <c r="F632" s="3"/>
      <c r="G632" s="3"/>
      <c r="H632" s="3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spans="1:39" ht="16.5" customHeight="1" x14ac:dyDescent="0.25">
      <c r="A633" s="2"/>
      <c r="B633" s="2"/>
      <c r="C633" s="2"/>
      <c r="D633" s="3"/>
      <c r="E633" s="3"/>
      <c r="F633" s="3"/>
      <c r="G633" s="3"/>
      <c r="H633" s="3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spans="1:39" ht="16.5" customHeight="1" x14ac:dyDescent="0.25">
      <c r="A634" s="2"/>
      <c r="B634" s="2"/>
      <c r="C634" s="2"/>
      <c r="D634" s="3"/>
      <c r="E634" s="3"/>
      <c r="F634" s="3"/>
      <c r="G634" s="3"/>
      <c r="H634" s="3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spans="1:39" ht="16.5" customHeight="1" x14ac:dyDescent="0.25">
      <c r="A635" s="2"/>
      <c r="B635" s="2"/>
      <c r="C635" s="2"/>
      <c r="D635" s="3"/>
      <c r="E635" s="3"/>
      <c r="F635" s="3"/>
      <c r="G635" s="3"/>
      <c r="H635" s="3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spans="1:39" ht="16.5" customHeight="1" x14ac:dyDescent="0.25">
      <c r="A636" s="2"/>
      <c r="B636" s="2"/>
      <c r="C636" s="2"/>
      <c r="D636" s="3"/>
      <c r="E636" s="3"/>
      <c r="F636" s="3"/>
      <c r="G636" s="3"/>
      <c r="H636" s="3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spans="1:39" ht="16.5" customHeight="1" x14ac:dyDescent="0.25">
      <c r="A637" s="2"/>
      <c r="B637" s="2"/>
      <c r="C637" s="2"/>
      <c r="D637" s="3"/>
      <c r="E637" s="3"/>
      <c r="F637" s="3"/>
      <c r="G637" s="3"/>
      <c r="H637" s="3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spans="1:39" ht="16.5" customHeight="1" x14ac:dyDescent="0.25">
      <c r="A638" s="2"/>
      <c r="B638" s="2"/>
      <c r="C638" s="2"/>
      <c r="D638" s="3"/>
      <c r="E638" s="3"/>
      <c r="F638" s="3"/>
      <c r="G638" s="3"/>
      <c r="H638" s="3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spans="1:39" ht="16.5" customHeight="1" x14ac:dyDescent="0.25">
      <c r="A639" s="2"/>
      <c r="B639" s="2"/>
      <c r="C639" s="2"/>
      <c r="D639" s="3"/>
      <c r="E639" s="3"/>
      <c r="F639" s="3"/>
      <c r="G639" s="3"/>
      <c r="H639" s="3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spans="1:39" ht="16.5" customHeight="1" x14ac:dyDescent="0.25">
      <c r="A640" s="2"/>
      <c r="B640" s="2"/>
      <c r="C640" s="2"/>
      <c r="D640" s="3"/>
      <c r="E640" s="3"/>
      <c r="F640" s="3"/>
      <c r="G640" s="3"/>
      <c r="H640" s="3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spans="1:39" ht="16.5" customHeight="1" x14ac:dyDescent="0.25">
      <c r="A641" s="2"/>
      <c r="B641" s="2"/>
      <c r="C641" s="2"/>
      <c r="D641" s="3"/>
      <c r="E641" s="3"/>
      <c r="F641" s="3"/>
      <c r="G641" s="3"/>
      <c r="H641" s="3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spans="1:39" ht="16.5" customHeight="1" x14ac:dyDescent="0.25">
      <c r="A642" s="2"/>
      <c r="B642" s="2"/>
      <c r="C642" s="2"/>
      <c r="D642" s="3"/>
      <c r="E642" s="3"/>
      <c r="F642" s="3"/>
      <c r="G642" s="3"/>
      <c r="H642" s="3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spans="1:39" ht="16.5" customHeight="1" x14ac:dyDescent="0.25">
      <c r="A643" s="2"/>
      <c r="B643" s="2"/>
      <c r="C643" s="2"/>
      <c r="D643" s="3"/>
      <c r="E643" s="3"/>
      <c r="F643" s="3"/>
      <c r="G643" s="3"/>
      <c r="H643" s="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spans="1:39" ht="16.5" customHeight="1" x14ac:dyDescent="0.25">
      <c r="A644" s="2"/>
      <c r="B644" s="2"/>
      <c r="C644" s="2"/>
      <c r="D644" s="3"/>
      <c r="E644" s="3"/>
      <c r="F644" s="3"/>
      <c r="G644" s="3"/>
      <c r="H644" s="3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spans="1:39" ht="16.5" customHeight="1" x14ac:dyDescent="0.25">
      <c r="A645" s="2"/>
      <c r="B645" s="2"/>
      <c r="C645" s="2"/>
      <c r="D645" s="3"/>
      <c r="E645" s="3"/>
      <c r="F645" s="3"/>
      <c r="G645" s="3"/>
      <c r="H645" s="3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spans="1:39" ht="16.5" customHeight="1" x14ac:dyDescent="0.25">
      <c r="A646" s="2"/>
      <c r="B646" s="2"/>
      <c r="C646" s="2"/>
      <c r="D646" s="3"/>
      <c r="E646" s="3"/>
      <c r="F646" s="3"/>
      <c r="G646" s="3"/>
      <c r="H646" s="3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spans="1:39" ht="16.5" customHeight="1" x14ac:dyDescent="0.25">
      <c r="A647" s="2"/>
      <c r="B647" s="2"/>
      <c r="C647" s="2"/>
      <c r="D647" s="3"/>
      <c r="E647" s="3"/>
      <c r="F647" s="3"/>
      <c r="G647" s="3"/>
      <c r="H647" s="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spans="1:39" ht="16.5" customHeight="1" x14ac:dyDescent="0.25">
      <c r="A648" s="2"/>
      <c r="B648" s="2"/>
      <c r="C648" s="2"/>
      <c r="D648" s="3"/>
      <c r="E648" s="3"/>
      <c r="F648" s="3"/>
      <c r="G648" s="3"/>
      <c r="H648" s="3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spans="1:39" ht="16.5" customHeight="1" x14ac:dyDescent="0.25">
      <c r="A649" s="2"/>
      <c r="B649" s="2"/>
      <c r="C649" s="2"/>
      <c r="D649" s="3"/>
      <c r="E649" s="3"/>
      <c r="F649" s="3"/>
      <c r="G649" s="3"/>
      <c r="H649" s="3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spans="1:39" ht="16.5" customHeight="1" x14ac:dyDescent="0.25">
      <c r="A650" s="2"/>
      <c r="B650" s="2"/>
      <c r="C650" s="2"/>
      <c r="D650" s="3"/>
      <c r="E650" s="3"/>
      <c r="F650" s="3"/>
      <c r="G650" s="3"/>
      <c r="H650" s="3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spans="1:39" ht="16.5" customHeight="1" x14ac:dyDescent="0.25">
      <c r="A651" s="2"/>
      <c r="B651" s="2"/>
      <c r="C651" s="2"/>
      <c r="D651" s="3"/>
      <c r="E651" s="3"/>
      <c r="F651" s="3"/>
      <c r="G651" s="3"/>
      <c r="H651" s="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spans="1:39" ht="16.5" customHeight="1" x14ac:dyDescent="0.25">
      <c r="A652" s="2"/>
      <c r="B652" s="2"/>
      <c r="C652" s="2"/>
      <c r="D652" s="3"/>
      <c r="E652" s="3"/>
      <c r="F652" s="3"/>
      <c r="G652" s="3"/>
      <c r="H652" s="3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spans="1:39" ht="16.5" customHeight="1" x14ac:dyDescent="0.25">
      <c r="A653" s="2"/>
      <c r="B653" s="2"/>
      <c r="C653" s="2"/>
      <c r="D653" s="3"/>
      <c r="E653" s="3"/>
      <c r="F653" s="3"/>
      <c r="G653" s="3"/>
      <c r="H653" s="3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spans="1:39" ht="16.5" customHeight="1" x14ac:dyDescent="0.25">
      <c r="A654" s="2"/>
      <c r="B654" s="2"/>
      <c r="C654" s="2"/>
      <c r="D654" s="3"/>
      <c r="E654" s="3"/>
      <c r="F654" s="3"/>
      <c r="G654" s="3"/>
      <c r="H654" s="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spans="1:39" ht="16.5" customHeight="1" x14ac:dyDescent="0.25">
      <c r="A655" s="2"/>
      <c r="B655" s="2"/>
      <c r="C655" s="2"/>
      <c r="D655" s="3"/>
      <c r="E655" s="3"/>
      <c r="F655" s="3"/>
      <c r="G655" s="3"/>
      <c r="H655" s="3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spans="1:39" ht="16.5" customHeight="1" x14ac:dyDescent="0.25">
      <c r="A656" s="2"/>
      <c r="B656" s="2"/>
      <c r="C656" s="2"/>
      <c r="D656" s="3"/>
      <c r="E656" s="3"/>
      <c r="F656" s="3"/>
      <c r="G656" s="3"/>
      <c r="H656" s="3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 spans="1:39" ht="16.5" customHeight="1" x14ac:dyDescent="0.25">
      <c r="A657" s="2"/>
      <c r="B657" s="2"/>
      <c r="C657" s="2"/>
      <c r="D657" s="3"/>
      <c r="E657" s="3"/>
      <c r="F657" s="3"/>
      <c r="G657" s="3"/>
      <c r="H657" s="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 spans="1:39" ht="16.5" customHeight="1" x14ac:dyDescent="0.25">
      <c r="A658" s="2"/>
      <c r="B658" s="2"/>
      <c r="C658" s="2"/>
      <c r="D658" s="3"/>
      <c r="E658" s="3"/>
      <c r="F658" s="3"/>
      <c r="G658" s="3"/>
      <c r="H658" s="3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 spans="1:39" ht="16.5" customHeight="1" x14ac:dyDescent="0.25">
      <c r="A659" s="2"/>
      <c r="B659" s="2"/>
      <c r="C659" s="2"/>
      <c r="D659" s="3"/>
      <c r="E659" s="3"/>
      <c r="F659" s="3"/>
      <c r="G659" s="3"/>
      <c r="H659" s="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 spans="1:39" ht="16.5" customHeight="1" x14ac:dyDescent="0.25">
      <c r="A660" s="2"/>
      <c r="B660" s="2"/>
      <c r="C660" s="2"/>
      <c r="D660" s="3"/>
      <c r="E660" s="3"/>
      <c r="F660" s="3"/>
      <c r="G660" s="3"/>
      <c r="H660" s="3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 spans="1:39" ht="16.5" customHeight="1" x14ac:dyDescent="0.25">
      <c r="A661" s="2"/>
      <c r="B661" s="2"/>
      <c r="C661" s="2"/>
      <c r="D661" s="3"/>
      <c r="E661" s="3"/>
      <c r="F661" s="3"/>
      <c r="G661" s="3"/>
      <c r="H661" s="3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 spans="1:39" ht="16.5" customHeight="1" x14ac:dyDescent="0.25">
      <c r="A662" s="2"/>
      <c r="B662" s="2"/>
      <c r="C662" s="2"/>
      <c r="D662" s="3"/>
      <c r="E662" s="3"/>
      <c r="F662" s="3"/>
      <c r="G662" s="3"/>
      <c r="H662" s="3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 spans="1:39" ht="16.5" customHeight="1" x14ac:dyDescent="0.25">
      <c r="A663" s="2"/>
      <c r="B663" s="2"/>
      <c r="C663" s="2"/>
      <c r="D663" s="3"/>
      <c r="E663" s="3"/>
      <c r="F663" s="3"/>
      <c r="G663" s="3"/>
      <c r="H663" s="3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 spans="1:39" ht="16.5" customHeight="1" x14ac:dyDescent="0.25">
      <c r="A664" s="2"/>
      <c r="B664" s="2"/>
      <c r="C664" s="2"/>
      <c r="D664" s="3"/>
      <c r="E664" s="3"/>
      <c r="F664" s="3"/>
      <c r="G664" s="3"/>
      <c r="H664" s="3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 spans="1:39" ht="16.5" customHeight="1" x14ac:dyDescent="0.25">
      <c r="A665" s="2"/>
      <c r="B665" s="2"/>
      <c r="C665" s="2"/>
      <c r="D665" s="3"/>
      <c r="E665" s="3"/>
      <c r="F665" s="3"/>
      <c r="G665" s="3"/>
      <c r="H665" s="3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 spans="1:39" ht="16.5" customHeight="1" x14ac:dyDescent="0.25">
      <c r="A666" s="2"/>
      <c r="B666" s="2"/>
      <c r="C666" s="2"/>
      <c r="D666" s="3"/>
      <c r="E666" s="3"/>
      <c r="F666" s="3"/>
      <c r="G666" s="3"/>
      <c r="H666" s="3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 spans="1:39" ht="16.5" customHeight="1" x14ac:dyDescent="0.25">
      <c r="A667" s="2"/>
      <c r="B667" s="2"/>
      <c r="C667" s="2"/>
      <c r="D667" s="3"/>
      <c r="E667" s="3"/>
      <c r="F667" s="3"/>
      <c r="G667" s="3"/>
      <c r="H667" s="3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 spans="1:39" ht="16.5" customHeight="1" x14ac:dyDescent="0.25">
      <c r="A668" s="2"/>
      <c r="B668" s="2"/>
      <c r="C668" s="2"/>
      <c r="D668" s="3"/>
      <c r="E668" s="3"/>
      <c r="F668" s="3"/>
      <c r="G668" s="3"/>
      <c r="H668" s="3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 spans="1:39" ht="16.5" customHeight="1" x14ac:dyDescent="0.25">
      <c r="A669" s="2"/>
      <c r="B669" s="2"/>
      <c r="C669" s="2"/>
      <c r="D669" s="3"/>
      <c r="E669" s="3"/>
      <c r="F669" s="3"/>
      <c r="G669" s="3"/>
      <c r="H669" s="3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 spans="1:39" ht="16.5" customHeight="1" x14ac:dyDescent="0.25">
      <c r="A670" s="2"/>
      <c r="B670" s="2"/>
      <c r="C670" s="2"/>
      <c r="D670" s="3"/>
      <c r="E670" s="3"/>
      <c r="F670" s="3"/>
      <c r="G670" s="3"/>
      <c r="H670" s="3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 spans="1:39" ht="16.5" customHeight="1" x14ac:dyDescent="0.25">
      <c r="A671" s="2"/>
      <c r="B671" s="2"/>
      <c r="C671" s="2"/>
      <c r="D671" s="3"/>
      <c r="E671" s="3"/>
      <c r="F671" s="3"/>
      <c r="G671" s="3"/>
      <c r="H671" s="3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 spans="1:39" ht="16.5" customHeight="1" x14ac:dyDescent="0.25">
      <c r="A672" s="2"/>
      <c r="B672" s="2"/>
      <c r="C672" s="2"/>
      <c r="D672" s="3"/>
      <c r="E672" s="3"/>
      <c r="F672" s="3"/>
      <c r="G672" s="3"/>
      <c r="H672" s="3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 spans="1:39" ht="16.5" customHeight="1" x14ac:dyDescent="0.25">
      <c r="A673" s="2"/>
      <c r="B673" s="2"/>
      <c r="C673" s="2"/>
      <c r="D673" s="3"/>
      <c r="E673" s="3"/>
      <c r="F673" s="3"/>
      <c r="G673" s="3"/>
      <c r="H673" s="3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 spans="1:39" ht="16.5" customHeight="1" x14ac:dyDescent="0.25">
      <c r="A674" s="2"/>
      <c r="B674" s="2"/>
      <c r="C674" s="2"/>
      <c r="D674" s="3"/>
      <c r="E674" s="3"/>
      <c r="F674" s="3"/>
      <c r="G674" s="3"/>
      <c r="H674" s="3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 spans="1:39" ht="16.5" customHeight="1" x14ac:dyDescent="0.25">
      <c r="A675" s="2"/>
      <c r="B675" s="2"/>
      <c r="C675" s="2"/>
      <c r="D675" s="3"/>
      <c r="E675" s="3"/>
      <c r="F675" s="3"/>
      <c r="G675" s="3"/>
      <c r="H675" s="3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 spans="1:39" ht="16.5" customHeight="1" x14ac:dyDescent="0.25">
      <c r="A676" s="2"/>
      <c r="B676" s="2"/>
      <c r="C676" s="2"/>
      <c r="D676" s="3"/>
      <c r="E676" s="3"/>
      <c r="F676" s="3"/>
      <c r="G676" s="3"/>
      <c r="H676" s="3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 spans="1:39" ht="16.5" customHeight="1" x14ac:dyDescent="0.25">
      <c r="A677" s="2"/>
      <c r="B677" s="2"/>
      <c r="C677" s="2"/>
      <c r="D677" s="3"/>
      <c r="E677" s="3"/>
      <c r="F677" s="3"/>
      <c r="G677" s="3"/>
      <c r="H677" s="3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spans="1:39" ht="16.5" customHeight="1" x14ac:dyDescent="0.25">
      <c r="A678" s="2"/>
      <c r="B678" s="2"/>
      <c r="C678" s="2"/>
      <c r="D678" s="3"/>
      <c r="E678" s="3"/>
      <c r="F678" s="3"/>
      <c r="G678" s="3"/>
      <c r="H678" s="3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 spans="1:39" ht="16.5" customHeight="1" x14ac:dyDescent="0.25">
      <c r="A679" s="2"/>
      <c r="B679" s="2"/>
      <c r="C679" s="2"/>
      <c r="D679" s="3"/>
      <c r="E679" s="3"/>
      <c r="F679" s="3"/>
      <c r="G679" s="3"/>
      <c r="H679" s="3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 spans="1:39" ht="16.5" customHeight="1" x14ac:dyDescent="0.25">
      <c r="A680" s="2"/>
      <c r="B680" s="2"/>
      <c r="C680" s="2"/>
      <c r="D680" s="3"/>
      <c r="E680" s="3"/>
      <c r="F680" s="3"/>
      <c r="G680" s="3"/>
      <c r="H680" s="3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 spans="1:39" ht="16.5" customHeight="1" x14ac:dyDescent="0.25">
      <c r="A681" s="2"/>
      <c r="B681" s="2"/>
      <c r="C681" s="2"/>
      <c r="D681" s="3"/>
      <c r="E681" s="3"/>
      <c r="F681" s="3"/>
      <c r="G681" s="3"/>
      <c r="H681" s="3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 spans="1:39" ht="16.5" customHeight="1" x14ac:dyDescent="0.25">
      <c r="A682" s="2"/>
      <c r="B682" s="2"/>
      <c r="C682" s="2"/>
      <c r="D682" s="3"/>
      <c r="E682" s="3"/>
      <c r="F682" s="3"/>
      <c r="G682" s="3"/>
      <c r="H682" s="3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 spans="1:39" ht="16.5" customHeight="1" x14ac:dyDescent="0.25">
      <c r="A683" s="2"/>
      <c r="B683" s="2"/>
      <c r="C683" s="2"/>
      <c r="D683" s="3"/>
      <c r="E683" s="3"/>
      <c r="F683" s="3"/>
      <c r="G683" s="3"/>
      <c r="H683" s="3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 spans="1:39" ht="16.5" customHeight="1" x14ac:dyDescent="0.25">
      <c r="A684" s="2"/>
      <c r="B684" s="2"/>
      <c r="C684" s="2"/>
      <c r="D684" s="3"/>
      <c r="E684" s="3"/>
      <c r="F684" s="3"/>
      <c r="G684" s="3"/>
      <c r="H684" s="3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 spans="1:39" ht="16.5" customHeight="1" x14ac:dyDescent="0.25">
      <c r="A685" s="2"/>
      <c r="B685" s="2"/>
      <c r="C685" s="2"/>
      <c r="D685" s="3"/>
      <c r="E685" s="3"/>
      <c r="F685" s="3"/>
      <c r="G685" s="3"/>
      <c r="H685" s="3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 spans="1:39" ht="16.5" customHeight="1" x14ac:dyDescent="0.25">
      <c r="A686" s="2"/>
      <c r="B686" s="2"/>
      <c r="C686" s="2"/>
      <c r="D686" s="3"/>
      <c r="E686" s="3"/>
      <c r="F686" s="3"/>
      <c r="G686" s="3"/>
      <c r="H686" s="3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 spans="1:39" ht="16.5" customHeight="1" x14ac:dyDescent="0.25">
      <c r="A687" s="2"/>
      <c r="B687" s="2"/>
      <c r="C687" s="2"/>
      <c r="D687" s="3"/>
      <c r="E687" s="3"/>
      <c r="F687" s="3"/>
      <c r="G687" s="3"/>
      <c r="H687" s="3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 spans="1:39" ht="16.5" customHeight="1" x14ac:dyDescent="0.25">
      <c r="A688" s="2"/>
      <c r="B688" s="2"/>
      <c r="C688" s="2"/>
      <c r="D688" s="3"/>
      <c r="E688" s="3"/>
      <c r="F688" s="3"/>
      <c r="G688" s="3"/>
      <c r="H688" s="3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 spans="1:39" ht="16.5" customHeight="1" x14ac:dyDescent="0.25">
      <c r="A689" s="2"/>
      <c r="B689" s="2"/>
      <c r="C689" s="2"/>
      <c r="D689" s="3"/>
      <c r="E689" s="3"/>
      <c r="F689" s="3"/>
      <c r="G689" s="3"/>
      <c r="H689" s="3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 spans="1:39" ht="16.5" customHeight="1" x14ac:dyDescent="0.25">
      <c r="A690" s="2"/>
      <c r="B690" s="2"/>
      <c r="C690" s="2"/>
      <c r="D690" s="3"/>
      <c r="E690" s="3"/>
      <c r="F690" s="3"/>
      <c r="G690" s="3"/>
      <c r="H690" s="3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 spans="1:39" ht="16.5" customHeight="1" x14ac:dyDescent="0.25">
      <c r="A691" s="2"/>
      <c r="B691" s="2"/>
      <c r="C691" s="2"/>
      <c r="D691" s="3"/>
      <c r="E691" s="3"/>
      <c r="F691" s="3"/>
      <c r="G691" s="3"/>
      <c r="H691" s="3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 spans="1:39" ht="16.5" customHeight="1" x14ac:dyDescent="0.25">
      <c r="A692" s="2"/>
      <c r="B692" s="2"/>
      <c r="C692" s="2"/>
      <c r="D692" s="3"/>
      <c r="E692" s="3"/>
      <c r="F692" s="3"/>
      <c r="G692" s="3"/>
      <c r="H692" s="3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 spans="1:39" ht="16.5" customHeight="1" x14ac:dyDescent="0.25">
      <c r="A693" s="2"/>
      <c r="B693" s="2"/>
      <c r="C693" s="2"/>
      <c r="D693" s="3"/>
      <c r="E693" s="3"/>
      <c r="F693" s="3"/>
      <c r="G693" s="3"/>
      <c r="H693" s="3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 spans="1:39" ht="16.5" customHeight="1" x14ac:dyDescent="0.25">
      <c r="A694" s="2"/>
      <c r="B694" s="2"/>
      <c r="C694" s="2"/>
      <c r="D694" s="3"/>
      <c r="E694" s="3"/>
      <c r="F694" s="3"/>
      <c r="G694" s="3"/>
      <c r="H694" s="3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 spans="1:39" ht="16.5" customHeight="1" x14ac:dyDescent="0.25">
      <c r="A695" s="2"/>
      <c r="B695" s="2"/>
      <c r="C695" s="2"/>
      <c r="D695" s="3"/>
      <c r="E695" s="3"/>
      <c r="F695" s="3"/>
      <c r="G695" s="3"/>
      <c r="H695" s="3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 spans="1:39" ht="16.5" customHeight="1" x14ac:dyDescent="0.25">
      <c r="A696" s="2"/>
      <c r="B696" s="2"/>
      <c r="C696" s="2"/>
      <c r="D696" s="3"/>
      <c r="E696" s="3"/>
      <c r="F696" s="3"/>
      <c r="G696" s="3"/>
      <c r="H696" s="3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 spans="1:39" ht="16.5" customHeight="1" x14ac:dyDescent="0.25">
      <c r="A697" s="2"/>
      <c r="B697" s="2"/>
      <c r="C697" s="2"/>
      <c r="D697" s="3"/>
      <c r="E697" s="3"/>
      <c r="F697" s="3"/>
      <c r="G697" s="3"/>
      <c r="H697" s="3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 spans="1:39" ht="16.5" customHeight="1" x14ac:dyDescent="0.25">
      <c r="A698" s="2"/>
      <c r="B698" s="2"/>
      <c r="C698" s="2"/>
      <c r="D698" s="3"/>
      <c r="E698" s="3"/>
      <c r="F698" s="3"/>
      <c r="G698" s="3"/>
      <c r="H698" s="3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 spans="1:39" ht="16.5" customHeight="1" x14ac:dyDescent="0.25">
      <c r="A699" s="2"/>
      <c r="B699" s="2"/>
      <c r="C699" s="2"/>
      <c r="D699" s="3"/>
      <c r="E699" s="3"/>
      <c r="F699" s="3"/>
      <c r="G699" s="3"/>
      <c r="H699" s="3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 spans="1:39" ht="16.5" customHeight="1" x14ac:dyDescent="0.25">
      <c r="A700" s="2"/>
      <c r="B700" s="2"/>
      <c r="C700" s="2"/>
      <c r="D700" s="3"/>
      <c r="E700" s="3"/>
      <c r="F700" s="3"/>
      <c r="G700" s="3"/>
      <c r="H700" s="3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 spans="1:39" ht="16.5" customHeight="1" x14ac:dyDescent="0.25">
      <c r="A701" s="2"/>
      <c r="B701" s="2"/>
      <c r="C701" s="2"/>
      <c r="D701" s="3"/>
      <c r="E701" s="3"/>
      <c r="F701" s="3"/>
      <c r="G701" s="3"/>
      <c r="H701" s="3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 spans="1:39" ht="16.5" customHeight="1" x14ac:dyDescent="0.25">
      <c r="A702" s="2"/>
      <c r="B702" s="2"/>
      <c r="C702" s="2"/>
      <c r="D702" s="3"/>
      <c r="E702" s="3"/>
      <c r="F702" s="3"/>
      <c r="G702" s="3"/>
      <c r="H702" s="3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 spans="1:39" ht="16.5" customHeight="1" x14ac:dyDescent="0.25">
      <c r="A703" s="2"/>
      <c r="B703" s="2"/>
      <c r="C703" s="2"/>
      <c r="D703" s="3"/>
      <c r="E703" s="3"/>
      <c r="F703" s="3"/>
      <c r="G703" s="3"/>
      <c r="H703" s="3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 spans="1:39" ht="16.5" customHeight="1" x14ac:dyDescent="0.25">
      <c r="A704" s="2"/>
      <c r="B704" s="2"/>
      <c r="C704" s="2"/>
      <c r="D704" s="3"/>
      <c r="E704" s="3"/>
      <c r="F704" s="3"/>
      <c r="G704" s="3"/>
      <c r="H704" s="3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 spans="1:39" ht="16.5" customHeight="1" x14ac:dyDescent="0.25">
      <c r="A705" s="2"/>
      <c r="B705" s="2"/>
      <c r="C705" s="2"/>
      <c r="D705" s="3"/>
      <c r="E705" s="3"/>
      <c r="F705" s="3"/>
      <c r="G705" s="3"/>
      <c r="H705" s="3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 spans="1:39" ht="16.5" customHeight="1" x14ac:dyDescent="0.25">
      <c r="A706" s="2"/>
      <c r="B706" s="2"/>
      <c r="C706" s="2"/>
      <c r="D706" s="3"/>
      <c r="E706" s="3"/>
      <c r="F706" s="3"/>
      <c r="G706" s="3"/>
      <c r="H706" s="3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 spans="1:39" ht="16.5" customHeight="1" x14ac:dyDescent="0.25">
      <c r="A707" s="2"/>
      <c r="B707" s="2"/>
      <c r="C707" s="2"/>
      <c r="D707" s="3"/>
      <c r="E707" s="3"/>
      <c r="F707" s="3"/>
      <c r="G707" s="3"/>
      <c r="H707" s="3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 spans="1:39" ht="16.5" customHeight="1" x14ac:dyDescent="0.25">
      <c r="A708" s="2"/>
      <c r="B708" s="2"/>
      <c r="C708" s="2"/>
      <c r="D708" s="3"/>
      <c r="E708" s="3"/>
      <c r="F708" s="3"/>
      <c r="G708" s="3"/>
      <c r="H708" s="3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 spans="1:39" ht="16.5" customHeight="1" x14ac:dyDescent="0.25">
      <c r="A709" s="2"/>
      <c r="B709" s="2"/>
      <c r="C709" s="2"/>
      <c r="D709" s="3"/>
      <c r="E709" s="3"/>
      <c r="F709" s="3"/>
      <c r="G709" s="3"/>
      <c r="H709" s="3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 spans="1:39" ht="16.5" customHeight="1" x14ac:dyDescent="0.25">
      <c r="A710" s="2"/>
      <c r="B710" s="2"/>
      <c r="C710" s="2"/>
      <c r="D710" s="3"/>
      <c r="E710" s="3"/>
      <c r="F710" s="3"/>
      <c r="G710" s="3"/>
      <c r="H710" s="3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 spans="1:39" ht="16.5" customHeight="1" x14ac:dyDescent="0.25">
      <c r="A711" s="2"/>
      <c r="B711" s="2"/>
      <c r="C711" s="2"/>
      <c r="D711" s="3"/>
      <c r="E711" s="3"/>
      <c r="F711" s="3"/>
      <c r="G711" s="3"/>
      <c r="H711" s="3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 spans="1:39" ht="16.5" customHeight="1" x14ac:dyDescent="0.25">
      <c r="A712" s="2"/>
      <c r="B712" s="2"/>
      <c r="C712" s="2"/>
      <c r="D712" s="3"/>
      <c r="E712" s="3"/>
      <c r="F712" s="3"/>
      <c r="G712" s="3"/>
      <c r="H712" s="3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 spans="1:39" ht="16.5" customHeight="1" x14ac:dyDescent="0.25">
      <c r="A713" s="2"/>
      <c r="B713" s="2"/>
      <c r="C713" s="2"/>
      <c r="D713" s="3"/>
      <c r="E713" s="3"/>
      <c r="F713" s="3"/>
      <c r="G713" s="3"/>
      <c r="H713" s="3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 spans="1:39" ht="16.5" customHeight="1" x14ac:dyDescent="0.25">
      <c r="A714" s="2"/>
      <c r="B714" s="2"/>
      <c r="C714" s="2"/>
      <c r="D714" s="3"/>
      <c r="E714" s="3"/>
      <c r="F714" s="3"/>
      <c r="G714" s="3"/>
      <c r="H714" s="3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 spans="1:39" ht="16.5" customHeight="1" x14ac:dyDescent="0.25">
      <c r="A715" s="2"/>
      <c r="B715" s="2"/>
      <c r="C715" s="2"/>
      <c r="D715" s="3"/>
      <c r="E715" s="3"/>
      <c r="F715" s="3"/>
      <c r="G715" s="3"/>
      <c r="H715" s="3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 spans="1:39" ht="16.5" customHeight="1" x14ac:dyDescent="0.25">
      <c r="A716" s="2"/>
      <c r="B716" s="2"/>
      <c r="C716" s="2"/>
      <c r="D716" s="3"/>
      <c r="E716" s="3"/>
      <c r="F716" s="3"/>
      <c r="G716" s="3"/>
      <c r="H716" s="3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 spans="1:39" ht="16.5" customHeight="1" x14ac:dyDescent="0.25">
      <c r="A717" s="2"/>
      <c r="B717" s="2"/>
      <c r="C717" s="2"/>
      <c r="D717" s="3"/>
      <c r="E717" s="3"/>
      <c r="F717" s="3"/>
      <c r="G717" s="3"/>
      <c r="H717" s="3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 spans="1:39" ht="16.5" customHeight="1" x14ac:dyDescent="0.25">
      <c r="A718" s="2"/>
      <c r="B718" s="2"/>
      <c r="C718" s="2"/>
      <c r="D718" s="3"/>
      <c r="E718" s="3"/>
      <c r="F718" s="3"/>
      <c r="G718" s="3"/>
      <c r="H718" s="3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 spans="1:39" ht="16.5" customHeight="1" x14ac:dyDescent="0.25">
      <c r="A719" s="2"/>
      <c r="B719" s="2"/>
      <c r="C719" s="2"/>
      <c r="D719" s="3"/>
      <c r="E719" s="3"/>
      <c r="F719" s="3"/>
      <c r="G719" s="3"/>
      <c r="H719" s="3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 spans="1:39" ht="16.5" customHeight="1" x14ac:dyDescent="0.25">
      <c r="A720" s="2"/>
      <c r="B720" s="2"/>
      <c r="C720" s="2"/>
      <c r="D720" s="3"/>
      <c r="E720" s="3"/>
      <c r="F720" s="3"/>
      <c r="G720" s="3"/>
      <c r="H720" s="3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 spans="1:39" ht="16.5" customHeight="1" x14ac:dyDescent="0.25">
      <c r="A721" s="2"/>
      <c r="B721" s="2"/>
      <c r="C721" s="2"/>
      <c r="D721" s="3"/>
      <c r="E721" s="3"/>
      <c r="F721" s="3"/>
      <c r="G721" s="3"/>
      <c r="H721" s="3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 spans="1:39" ht="16.5" customHeight="1" x14ac:dyDescent="0.25">
      <c r="A722" s="2"/>
      <c r="B722" s="2"/>
      <c r="C722" s="2"/>
      <c r="D722" s="3"/>
      <c r="E722" s="3"/>
      <c r="F722" s="3"/>
      <c r="G722" s="3"/>
      <c r="H722" s="3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 spans="1:39" ht="16.5" customHeight="1" x14ac:dyDescent="0.25">
      <c r="A723" s="2"/>
      <c r="B723" s="2"/>
      <c r="C723" s="2"/>
      <c r="D723" s="3"/>
      <c r="E723" s="3"/>
      <c r="F723" s="3"/>
      <c r="G723" s="3"/>
      <c r="H723" s="3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 spans="1:39" ht="16.5" customHeight="1" x14ac:dyDescent="0.25">
      <c r="A724" s="2"/>
      <c r="B724" s="2"/>
      <c r="C724" s="2"/>
      <c r="D724" s="3"/>
      <c r="E724" s="3"/>
      <c r="F724" s="3"/>
      <c r="G724" s="3"/>
      <c r="H724" s="3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 spans="1:39" ht="16.5" customHeight="1" x14ac:dyDescent="0.25">
      <c r="A725" s="2"/>
      <c r="B725" s="2"/>
      <c r="C725" s="2"/>
      <c r="D725" s="3"/>
      <c r="E725" s="3"/>
      <c r="F725" s="3"/>
      <c r="G725" s="3"/>
      <c r="H725" s="3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 spans="1:39" ht="16.5" customHeight="1" x14ac:dyDescent="0.25">
      <c r="A726" s="2"/>
      <c r="B726" s="2"/>
      <c r="C726" s="2"/>
      <c r="D726" s="3"/>
      <c r="E726" s="3"/>
      <c r="F726" s="3"/>
      <c r="G726" s="3"/>
      <c r="H726" s="3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 spans="1:39" ht="16.5" customHeight="1" x14ac:dyDescent="0.25">
      <c r="A727" s="2"/>
      <c r="B727" s="2"/>
      <c r="C727" s="2"/>
      <c r="D727" s="3"/>
      <c r="E727" s="3"/>
      <c r="F727" s="3"/>
      <c r="G727" s="3"/>
      <c r="H727" s="3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 spans="1:39" ht="16.5" customHeight="1" x14ac:dyDescent="0.25">
      <c r="A728" s="2"/>
      <c r="B728" s="2"/>
      <c r="C728" s="2"/>
      <c r="D728" s="3"/>
      <c r="E728" s="3"/>
      <c r="F728" s="3"/>
      <c r="G728" s="3"/>
      <c r="H728" s="3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 spans="1:39" ht="16.5" customHeight="1" x14ac:dyDescent="0.25">
      <c r="A729" s="2"/>
      <c r="B729" s="2"/>
      <c r="C729" s="2"/>
      <c r="D729" s="3"/>
      <c r="E729" s="3"/>
      <c r="F729" s="3"/>
      <c r="G729" s="3"/>
      <c r="H729" s="3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 spans="1:39" ht="16.5" customHeight="1" x14ac:dyDescent="0.25">
      <c r="A730" s="2"/>
      <c r="B730" s="2"/>
      <c r="C730" s="2"/>
      <c r="D730" s="3"/>
      <c r="E730" s="3"/>
      <c r="F730" s="3"/>
      <c r="G730" s="3"/>
      <c r="H730" s="3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 spans="1:39" ht="16.5" customHeight="1" x14ac:dyDescent="0.25">
      <c r="A731" s="2"/>
      <c r="B731" s="2"/>
      <c r="C731" s="2"/>
      <c r="D731" s="3"/>
      <c r="E731" s="3"/>
      <c r="F731" s="3"/>
      <c r="G731" s="3"/>
      <c r="H731" s="3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 spans="1:39" ht="16.5" customHeight="1" x14ac:dyDescent="0.25">
      <c r="A732" s="2"/>
      <c r="B732" s="2"/>
      <c r="C732" s="2"/>
      <c r="D732" s="3"/>
      <c r="E732" s="3"/>
      <c r="F732" s="3"/>
      <c r="G732" s="3"/>
      <c r="H732" s="3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 spans="1:39" ht="16.5" customHeight="1" x14ac:dyDescent="0.25">
      <c r="A733" s="2"/>
      <c r="B733" s="2"/>
      <c r="C733" s="2"/>
      <c r="D733" s="3"/>
      <c r="E733" s="3"/>
      <c r="F733" s="3"/>
      <c r="G733" s="3"/>
      <c r="H733" s="3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 spans="1:39" ht="16.5" customHeight="1" x14ac:dyDescent="0.25">
      <c r="A734" s="2"/>
      <c r="B734" s="2"/>
      <c r="C734" s="2"/>
      <c r="D734" s="3"/>
      <c r="E734" s="3"/>
      <c r="F734" s="3"/>
      <c r="G734" s="3"/>
      <c r="H734" s="3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 spans="1:39" ht="16.5" customHeight="1" x14ac:dyDescent="0.25">
      <c r="A735" s="2"/>
      <c r="B735" s="2"/>
      <c r="C735" s="2"/>
      <c r="D735" s="3"/>
      <c r="E735" s="3"/>
      <c r="F735" s="3"/>
      <c r="G735" s="3"/>
      <c r="H735" s="3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 spans="1:39" ht="16.5" customHeight="1" x14ac:dyDescent="0.25">
      <c r="A736" s="2"/>
      <c r="B736" s="2"/>
      <c r="C736" s="2"/>
      <c r="D736" s="3"/>
      <c r="E736" s="3"/>
      <c r="F736" s="3"/>
      <c r="G736" s="3"/>
      <c r="H736" s="3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 spans="1:39" ht="16.5" customHeight="1" x14ac:dyDescent="0.25">
      <c r="A737" s="2"/>
      <c r="B737" s="2"/>
      <c r="C737" s="2"/>
      <c r="D737" s="3"/>
      <c r="E737" s="3"/>
      <c r="F737" s="3"/>
      <c r="G737" s="3"/>
      <c r="H737" s="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 spans="1:39" ht="16.5" customHeight="1" x14ac:dyDescent="0.25">
      <c r="A738" s="2"/>
      <c r="B738" s="2"/>
      <c r="C738" s="2"/>
      <c r="D738" s="3"/>
      <c r="E738" s="3"/>
      <c r="F738" s="3"/>
      <c r="G738" s="3"/>
      <c r="H738" s="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 spans="1:39" ht="16.5" customHeight="1" x14ac:dyDescent="0.25">
      <c r="A739" s="2"/>
      <c r="B739" s="2"/>
      <c r="C739" s="2"/>
      <c r="D739" s="3"/>
      <c r="E739" s="3"/>
      <c r="F739" s="3"/>
      <c r="G739" s="3"/>
      <c r="H739" s="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 spans="1:39" ht="16.5" customHeight="1" x14ac:dyDescent="0.25">
      <c r="A740" s="2"/>
      <c r="B740" s="2"/>
      <c r="C740" s="2"/>
      <c r="D740" s="3"/>
      <c r="E740" s="3"/>
      <c r="F740" s="3"/>
      <c r="G740" s="3"/>
      <c r="H740" s="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 spans="1:39" ht="16.5" customHeight="1" x14ac:dyDescent="0.25">
      <c r="A741" s="2"/>
      <c r="B741" s="2"/>
      <c r="C741" s="2"/>
      <c r="D741" s="3"/>
      <c r="E741" s="3"/>
      <c r="F741" s="3"/>
      <c r="G741" s="3"/>
      <c r="H741" s="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 spans="1:39" ht="16.5" customHeight="1" x14ac:dyDescent="0.25">
      <c r="A742" s="2"/>
      <c r="B742" s="2"/>
      <c r="C742" s="2"/>
      <c r="D742" s="3"/>
      <c r="E742" s="3"/>
      <c r="F742" s="3"/>
      <c r="G742" s="3"/>
      <c r="H742" s="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 spans="1:39" ht="16.5" customHeight="1" x14ac:dyDescent="0.25">
      <c r="A743" s="2"/>
      <c r="B743" s="2"/>
      <c r="C743" s="2"/>
      <c r="D743" s="3"/>
      <c r="E743" s="3"/>
      <c r="F743" s="3"/>
      <c r="G743" s="3"/>
      <c r="H743" s="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 spans="1:39" ht="16.5" customHeight="1" x14ac:dyDescent="0.25">
      <c r="A744" s="2"/>
      <c r="B744" s="2"/>
      <c r="C744" s="2"/>
      <c r="D744" s="3"/>
      <c r="E744" s="3"/>
      <c r="F744" s="3"/>
      <c r="G744" s="3"/>
      <c r="H744" s="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 spans="1:39" ht="16.5" customHeight="1" x14ac:dyDescent="0.25">
      <c r="A745" s="2"/>
      <c r="B745" s="2"/>
      <c r="C745" s="2"/>
      <c r="D745" s="3"/>
      <c r="E745" s="3"/>
      <c r="F745" s="3"/>
      <c r="G745" s="3"/>
      <c r="H745" s="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 spans="1:39" ht="16.5" customHeight="1" x14ac:dyDescent="0.25">
      <c r="A746" s="2"/>
      <c r="B746" s="2"/>
      <c r="C746" s="2"/>
      <c r="D746" s="3"/>
      <c r="E746" s="3"/>
      <c r="F746" s="3"/>
      <c r="G746" s="3"/>
      <c r="H746" s="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 spans="1:39" ht="16.5" customHeight="1" x14ac:dyDescent="0.25">
      <c r="A747" s="2"/>
      <c r="B747" s="2"/>
      <c r="C747" s="2"/>
      <c r="D747" s="3"/>
      <c r="E747" s="3"/>
      <c r="F747" s="3"/>
      <c r="G747" s="3"/>
      <c r="H747" s="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 spans="1:39" ht="16.5" customHeight="1" x14ac:dyDescent="0.25">
      <c r="A748" s="2"/>
      <c r="B748" s="2"/>
      <c r="C748" s="2"/>
      <c r="D748" s="3"/>
      <c r="E748" s="3"/>
      <c r="F748" s="3"/>
      <c r="G748" s="3"/>
      <c r="H748" s="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 spans="1:39" ht="16.5" customHeight="1" x14ac:dyDescent="0.25">
      <c r="A749" s="2"/>
      <c r="B749" s="2"/>
      <c r="C749" s="2"/>
      <c r="D749" s="3"/>
      <c r="E749" s="3"/>
      <c r="F749" s="3"/>
      <c r="G749" s="3"/>
      <c r="H749" s="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 spans="1:39" ht="16.5" customHeight="1" x14ac:dyDescent="0.25">
      <c r="A750" s="2"/>
      <c r="B750" s="2"/>
      <c r="C750" s="2"/>
      <c r="D750" s="3"/>
      <c r="E750" s="3"/>
      <c r="F750" s="3"/>
      <c r="G750" s="3"/>
      <c r="H750" s="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 spans="1:39" ht="16.5" customHeight="1" x14ac:dyDescent="0.25">
      <c r="A751" s="2"/>
      <c r="B751" s="2"/>
      <c r="C751" s="2"/>
      <c r="D751" s="3"/>
      <c r="E751" s="3"/>
      <c r="F751" s="3"/>
      <c r="G751" s="3"/>
      <c r="H751" s="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 spans="1:39" ht="16.5" customHeight="1" x14ac:dyDescent="0.25">
      <c r="A752" s="2"/>
      <c r="B752" s="2"/>
      <c r="C752" s="2"/>
      <c r="D752" s="3"/>
      <c r="E752" s="3"/>
      <c r="F752" s="3"/>
      <c r="G752" s="3"/>
      <c r="H752" s="3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 spans="1:39" ht="16.5" customHeight="1" x14ac:dyDescent="0.25">
      <c r="A753" s="2"/>
      <c r="B753" s="2"/>
      <c r="C753" s="2"/>
      <c r="D753" s="3"/>
      <c r="E753" s="3"/>
      <c r="F753" s="3"/>
      <c r="G753" s="3"/>
      <c r="H753" s="3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 spans="1:39" ht="16.5" customHeight="1" x14ac:dyDescent="0.25">
      <c r="A754" s="2"/>
      <c r="B754" s="2"/>
      <c r="C754" s="2"/>
      <c r="D754" s="3"/>
      <c r="E754" s="3"/>
      <c r="F754" s="3"/>
      <c r="G754" s="3"/>
      <c r="H754" s="3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 spans="1:39" ht="16.5" customHeight="1" x14ac:dyDescent="0.25">
      <c r="A755" s="2"/>
      <c r="B755" s="2"/>
      <c r="C755" s="2"/>
      <c r="D755" s="3"/>
      <c r="E755" s="3"/>
      <c r="F755" s="3"/>
      <c r="G755" s="3"/>
      <c r="H755" s="3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 spans="1:39" ht="16.5" customHeight="1" x14ac:dyDescent="0.25">
      <c r="A756" s="2"/>
      <c r="B756" s="2"/>
      <c r="C756" s="2"/>
      <c r="D756" s="3"/>
      <c r="E756" s="3"/>
      <c r="F756" s="3"/>
      <c r="G756" s="3"/>
      <c r="H756" s="3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 spans="1:39" ht="16.5" customHeight="1" x14ac:dyDescent="0.25">
      <c r="A757" s="2"/>
      <c r="B757" s="2"/>
      <c r="C757" s="2"/>
      <c r="D757" s="3"/>
      <c r="E757" s="3"/>
      <c r="F757" s="3"/>
      <c r="G757" s="3"/>
      <c r="H757" s="3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 spans="1:39" ht="16.5" customHeight="1" x14ac:dyDescent="0.25">
      <c r="A758" s="2"/>
      <c r="B758" s="2"/>
      <c r="C758" s="2"/>
      <c r="D758" s="3"/>
      <c r="E758" s="3"/>
      <c r="F758" s="3"/>
      <c r="G758" s="3"/>
      <c r="H758" s="3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 spans="1:39" ht="16.5" customHeight="1" x14ac:dyDescent="0.25">
      <c r="A759" s="2"/>
      <c r="B759" s="2"/>
      <c r="C759" s="2"/>
      <c r="D759" s="3"/>
      <c r="E759" s="3"/>
      <c r="F759" s="3"/>
      <c r="G759" s="3"/>
      <c r="H759" s="3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 spans="1:39" ht="16.5" customHeight="1" x14ac:dyDescent="0.25">
      <c r="A760" s="2"/>
      <c r="B760" s="2"/>
      <c r="C760" s="2"/>
      <c r="D760" s="3"/>
      <c r="E760" s="3"/>
      <c r="F760" s="3"/>
      <c r="G760" s="3"/>
      <c r="H760" s="3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 spans="1:39" ht="16.5" customHeight="1" x14ac:dyDescent="0.25">
      <c r="A761" s="2"/>
      <c r="B761" s="2"/>
      <c r="C761" s="2"/>
      <c r="D761" s="3"/>
      <c r="E761" s="3"/>
      <c r="F761" s="3"/>
      <c r="G761" s="3"/>
      <c r="H761" s="3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 spans="1:39" ht="16.5" customHeight="1" x14ac:dyDescent="0.25">
      <c r="A762" s="2"/>
      <c r="B762" s="2"/>
      <c r="C762" s="2"/>
      <c r="D762" s="3"/>
      <c r="E762" s="3"/>
      <c r="F762" s="3"/>
      <c r="G762" s="3"/>
      <c r="H762" s="3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 spans="1:39" ht="16.5" customHeight="1" x14ac:dyDescent="0.25">
      <c r="A763" s="2"/>
      <c r="B763" s="2"/>
      <c r="C763" s="2"/>
      <c r="D763" s="3"/>
      <c r="E763" s="3"/>
      <c r="F763" s="3"/>
      <c r="G763" s="3"/>
      <c r="H763" s="3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 spans="1:39" ht="16.5" customHeight="1" x14ac:dyDescent="0.25">
      <c r="A764" s="2"/>
      <c r="B764" s="2"/>
      <c r="C764" s="2"/>
      <c r="D764" s="3"/>
      <c r="E764" s="3"/>
      <c r="F764" s="3"/>
      <c r="G764" s="3"/>
      <c r="H764" s="3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 spans="1:39" ht="16.5" customHeight="1" x14ac:dyDescent="0.25">
      <c r="A765" s="2"/>
      <c r="B765" s="2"/>
      <c r="C765" s="2"/>
      <c r="D765" s="3"/>
      <c r="E765" s="3"/>
      <c r="F765" s="3"/>
      <c r="G765" s="3"/>
      <c r="H765" s="3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 spans="1:39" ht="16.5" customHeight="1" x14ac:dyDescent="0.25">
      <c r="A766" s="2"/>
      <c r="B766" s="2"/>
      <c r="C766" s="2"/>
      <c r="D766" s="3"/>
      <c r="E766" s="3"/>
      <c r="F766" s="3"/>
      <c r="G766" s="3"/>
      <c r="H766" s="3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 spans="1:39" ht="16.5" customHeight="1" x14ac:dyDescent="0.25">
      <c r="A767" s="2"/>
      <c r="B767" s="2"/>
      <c r="C767" s="2"/>
      <c r="D767" s="3"/>
      <c r="E767" s="3"/>
      <c r="F767" s="3"/>
      <c r="G767" s="3"/>
      <c r="H767" s="3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 spans="1:39" ht="16.5" customHeight="1" x14ac:dyDescent="0.25">
      <c r="A768" s="2"/>
      <c r="B768" s="2"/>
      <c r="C768" s="2"/>
      <c r="D768" s="3"/>
      <c r="E768" s="3"/>
      <c r="F768" s="3"/>
      <c r="G768" s="3"/>
      <c r="H768" s="3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 spans="1:39" ht="16.5" customHeight="1" x14ac:dyDescent="0.25">
      <c r="A769" s="2"/>
      <c r="B769" s="2"/>
      <c r="C769" s="2"/>
      <c r="D769" s="3"/>
      <c r="E769" s="3"/>
      <c r="F769" s="3"/>
      <c r="G769" s="3"/>
      <c r="H769" s="3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 spans="1:39" ht="16.5" customHeight="1" x14ac:dyDescent="0.25">
      <c r="A770" s="2"/>
      <c r="B770" s="2"/>
      <c r="C770" s="2"/>
      <c r="D770" s="3"/>
      <c r="E770" s="3"/>
      <c r="F770" s="3"/>
      <c r="G770" s="3"/>
      <c r="H770" s="3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 spans="1:39" ht="16.5" customHeight="1" x14ac:dyDescent="0.25">
      <c r="A771" s="2"/>
      <c r="B771" s="2"/>
      <c r="C771" s="2"/>
      <c r="D771" s="3"/>
      <c r="E771" s="3"/>
      <c r="F771" s="3"/>
      <c r="G771" s="3"/>
      <c r="H771" s="3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 spans="1:39" ht="16.5" customHeight="1" x14ac:dyDescent="0.25">
      <c r="A772" s="2"/>
      <c r="B772" s="2"/>
      <c r="C772" s="2"/>
      <c r="D772" s="3"/>
      <c r="E772" s="3"/>
      <c r="F772" s="3"/>
      <c r="G772" s="3"/>
      <c r="H772" s="3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 spans="1:39" ht="16.5" customHeight="1" x14ac:dyDescent="0.25">
      <c r="A773" s="2"/>
      <c r="B773" s="2"/>
      <c r="C773" s="2"/>
      <c r="D773" s="3"/>
      <c r="E773" s="3"/>
      <c r="F773" s="3"/>
      <c r="G773" s="3"/>
      <c r="H773" s="3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 spans="1:39" ht="16.5" customHeight="1" x14ac:dyDescent="0.25">
      <c r="A774" s="2"/>
      <c r="B774" s="2"/>
      <c r="C774" s="2"/>
      <c r="D774" s="3"/>
      <c r="E774" s="3"/>
      <c r="F774" s="3"/>
      <c r="G774" s="3"/>
      <c r="H774" s="3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 spans="1:39" ht="16.5" customHeight="1" x14ac:dyDescent="0.25">
      <c r="A775" s="2"/>
      <c r="B775" s="2"/>
      <c r="C775" s="2"/>
      <c r="D775" s="3"/>
      <c r="E775" s="3"/>
      <c r="F775" s="3"/>
      <c r="G775" s="3"/>
      <c r="H775" s="3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 spans="1:39" ht="16.5" customHeight="1" x14ac:dyDescent="0.25">
      <c r="A776" s="2"/>
      <c r="B776" s="2"/>
      <c r="C776" s="2"/>
      <c r="D776" s="3"/>
      <c r="E776" s="3"/>
      <c r="F776" s="3"/>
      <c r="G776" s="3"/>
      <c r="H776" s="3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 spans="1:39" ht="16.5" customHeight="1" x14ac:dyDescent="0.25">
      <c r="A777" s="2"/>
      <c r="B777" s="2"/>
      <c r="C777" s="2"/>
      <c r="D777" s="3"/>
      <c r="E777" s="3"/>
      <c r="F777" s="3"/>
      <c r="G777" s="3"/>
      <c r="H777" s="3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 spans="1:39" ht="16.5" customHeight="1" x14ac:dyDescent="0.25">
      <c r="A778" s="2"/>
      <c r="B778" s="2"/>
      <c r="C778" s="2"/>
      <c r="D778" s="3"/>
      <c r="E778" s="3"/>
      <c r="F778" s="3"/>
      <c r="G778" s="3"/>
      <c r="H778" s="3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 spans="1:39" ht="16.5" customHeight="1" x14ac:dyDescent="0.25">
      <c r="A779" s="2"/>
      <c r="B779" s="2"/>
      <c r="C779" s="2"/>
      <c r="D779" s="3"/>
      <c r="E779" s="3"/>
      <c r="F779" s="3"/>
      <c r="G779" s="3"/>
      <c r="H779" s="3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 spans="1:39" ht="16.5" customHeight="1" x14ac:dyDescent="0.25">
      <c r="A780" s="2"/>
      <c r="B780" s="2"/>
      <c r="C780" s="2"/>
      <c r="D780" s="3"/>
      <c r="E780" s="3"/>
      <c r="F780" s="3"/>
      <c r="G780" s="3"/>
      <c r="H780" s="3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 spans="1:39" ht="16.5" customHeight="1" x14ac:dyDescent="0.25">
      <c r="A781" s="2"/>
      <c r="B781" s="2"/>
      <c r="C781" s="2"/>
      <c r="D781" s="3"/>
      <c r="E781" s="3"/>
      <c r="F781" s="3"/>
      <c r="G781" s="3"/>
      <c r="H781" s="3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 spans="1:39" ht="16.5" customHeight="1" x14ac:dyDescent="0.25">
      <c r="A782" s="2"/>
      <c r="B782" s="2"/>
      <c r="C782" s="2"/>
      <c r="D782" s="3"/>
      <c r="E782" s="3"/>
      <c r="F782" s="3"/>
      <c r="G782" s="3"/>
      <c r="H782" s="3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 spans="1:39" ht="16.5" customHeight="1" x14ac:dyDescent="0.25">
      <c r="A783" s="2"/>
      <c r="B783" s="2"/>
      <c r="C783" s="2"/>
      <c r="D783" s="3"/>
      <c r="E783" s="3"/>
      <c r="F783" s="3"/>
      <c r="G783" s="3"/>
      <c r="H783" s="3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 spans="1:39" ht="16.5" customHeight="1" x14ac:dyDescent="0.25">
      <c r="A784" s="2"/>
      <c r="B784" s="2"/>
      <c r="C784" s="2"/>
      <c r="D784" s="3"/>
      <c r="E784" s="3"/>
      <c r="F784" s="3"/>
      <c r="G784" s="3"/>
      <c r="H784" s="3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 spans="1:39" ht="16.5" customHeight="1" x14ac:dyDescent="0.25">
      <c r="A785" s="2"/>
      <c r="B785" s="2"/>
      <c r="C785" s="2"/>
      <c r="D785" s="3"/>
      <c r="E785" s="3"/>
      <c r="F785" s="3"/>
      <c r="G785" s="3"/>
      <c r="H785" s="3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 spans="1:39" ht="16.5" customHeight="1" x14ac:dyDescent="0.25">
      <c r="A786" s="2"/>
      <c r="B786" s="2"/>
      <c r="C786" s="2"/>
      <c r="D786" s="3"/>
      <c r="E786" s="3"/>
      <c r="F786" s="3"/>
      <c r="G786" s="3"/>
      <c r="H786" s="3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 spans="1:39" ht="16.5" customHeight="1" x14ac:dyDescent="0.25">
      <c r="A787" s="2"/>
      <c r="B787" s="2"/>
      <c r="C787" s="2"/>
      <c r="D787" s="3"/>
      <c r="E787" s="3"/>
      <c r="F787" s="3"/>
      <c r="G787" s="3"/>
      <c r="H787" s="3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 spans="1:39" ht="16.5" customHeight="1" x14ac:dyDescent="0.25">
      <c r="A788" s="2"/>
      <c r="B788" s="2"/>
      <c r="C788" s="2"/>
      <c r="D788" s="3"/>
      <c r="E788" s="3"/>
      <c r="F788" s="3"/>
      <c r="G788" s="3"/>
      <c r="H788" s="3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 spans="1:39" ht="16.5" customHeight="1" x14ac:dyDescent="0.25">
      <c r="A789" s="2"/>
      <c r="B789" s="2"/>
      <c r="C789" s="2"/>
      <c r="D789" s="3"/>
      <c r="E789" s="3"/>
      <c r="F789" s="3"/>
      <c r="G789" s="3"/>
      <c r="H789" s="3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 spans="1:39" ht="16.5" customHeight="1" x14ac:dyDescent="0.25">
      <c r="A790" s="2"/>
      <c r="B790" s="2"/>
      <c r="C790" s="2"/>
      <c r="D790" s="3"/>
      <c r="E790" s="3"/>
      <c r="F790" s="3"/>
      <c r="G790" s="3"/>
      <c r="H790" s="3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 spans="1:39" ht="16.5" customHeight="1" x14ac:dyDescent="0.25">
      <c r="A791" s="2"/>
      <c r="B791" s="2"/>
      <c r="C791" s="2"/>
      <c r="D791" s="3"/>
      <c r="E791" s="3"/>
      <c r="F791" s="3"/>
      <c r="G791" s="3"/>
      <c r="H791" s="3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 spans="1:39" ht="16.5" customHeight="1" x14ac:dyDescent="0.25">
      <c r="A792" s="2"/>
      <c r="B792" s="2"/>
      <c r="C792" s="2"/>
      <c r="D792" s="3"/>
      <c r="E792" s="3"/>
      <c r="F792" s="3"/>
      <c r="G792" s="3"/>
      <c r="H792" s="3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 spans="1:39" ht="16.5" customHeight="1" x14ac:dyDescent="0.25">
      <c r="A793" s="2"/>
      <c r="B793" s="2"/>
      <c r="C793" s="2"/>
      <c r="D793" s="3"/>
      <c r="E793" s="3"/>
      <c r="F793" s="3"/>
      <c r="G793" s="3"/>
      <c r="H793" s="3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 spans="1:39" ht="16.5" customHeight="1" x14ac:dyDescent="0.25">
      <c r="A794" s="2"/>
      <c r="B794" s="2"/>
      <c r="C794" s="2"/>
      <c r="D794" s="3"/>
      <c r="E794" s="3"/>
      <c r="F794" s="3"/>
      <c r="G794" s="3"/>
      <c r="H794" s="3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 spans="1:39" ht="16.5" customHeight="1" x14ac:dyDescent="0.25">
      <c r="A795" s="2"/>
      <c r="B795" s="2"/>
      <c r="C795" s="2"/>
      <c r="D795" s="3"/>
      <c r="E795" s="3"/>
      <c r="F795" s="3"/>
      <c r="G795" s="3"/>
      <c r="H795" s="3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 spans="1:39" ht="16.5" customHeight="1" x14ac:dyDescent="0.25">
      <c r="A796" s="2"/>
      <c r="B796" s="2"/>
      <c r="C796" s="2"/>
      <c r="D796" s="3"/>
      <c r="E796" s="3"/>
      <c r="F796" s="3"/>
      <c r="G796" s="3"/>
      <c r="H796" s="3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 spans="1:39" ht="16.5" customHeight="1" x14ac:dyDescent="0.25">
      <c r="A797" s="2"/>
      <c r="B797" s="2"/>
      <c r="C797" s="2"/>
      <c r="D797" s="3"/>
      <c r="E797" s="3"/>
      <c r="F797" s="3"/>
      <c r="G797" s="3"/>
      <c r="H797" s="3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 spans="1:39" ht="16.5" customHeight="1" x14ac:dyDescent="0.25">
      <c r="A798" s="2"/>
      <c r="B798" s="2"/>
      <c r="C798" s="2"/>
      <c r="D798" s="3"/>
      <c r="E798" s="3"/>
      <c r="F798" s="3"/>
      <c r="G798" s="3"/>
      <c r="H798" s="3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 spans="1:39" ht="16.5" customHeight="1" x14ac:dyDescent="0.25">
      <c r="A799" s="2"/>
      <c r="B799" s="2"/>
      <c r="C799" s="2"/>
      <c r="D799" s="3"/>
      <c r="E799" s="3"/>
      <c r="F799" s="3"/>
      <c r="G799" s="3"/>
      <c r="H799" s="3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 spans="1:39" ht="16.5" customHeight="1" x14ac:dyDescent="0.25">
      <c r="A800" s="2"/>
      <c r="B800" s="2"/>
      <c r="C800" s="2"/>
      <c r="D800" s="3"/>
      <c r="E800" s="3"/>
      <c r="F800" s="3"/>
      <c r="G800" s="3"/>
      <c r="H800" s="3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 spans="1:39" ht="16.5" customHeight="1" x14ac:dyDescent="0.25">
      <c r="A801" s="2"/>
      <c r="B801" s="2"/>
      <c r="C801" s="2"/>
      <c r="D801" s="3"/>
      <c r="E801" s="3"/>
      <c r="F801" s="3"/>
      <c r="G801" s="3"/>
      <c r="H801" s="3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 spans="1:39" ht="16.5" customHeight="1" x14ac:dyDescent="0.25">
      <c r="A802" s="2"/>
      <c r="B802" s="2"/>
      <c r="C802" s="2"/>
      <c r="D802" s="3"/>
      <c r="E802" s="3"/>
      <c r="F802" s="3"/>
      <c r="G802" s="3"/>
      <c r="H802" s="3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 spans="1:39" ht="16.5" customHeight="1" x14ac:dyDescent="0.25">
      <c r="A803" s="2"/>
      <c r="B803" s="2"/>
      <c r="C803" s="2"/>
      <c r="D803" s="3"/>
      <c r="E803" s="3"/>
      <c r="F803" s="3"/>
      <c r="G803" s="3"/>
      <c r="H803" s="3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 spans="1:39" ht="16.5" customHeight="1" x14ac:dyDescent="0.25">
      <c r="A804" s="2"/>
      <c r="B804" s="2"/>
      <c r="C804" s="2"/>
      <c r="D804" s="3"/>
      <c r="E804" s="3"/>
      <c r="F804" s="3"/>
      <c r="G804" s="3"/>
      <c r="H804" s="3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 spans="1:39" ht="16.5" customHeight="1" x14ac:dyDescent="0.25">
      <c r="A805" s="2"/>
      <c r="B805" s="2"/>
      <c r="C805" s="2"/>
      <c r="D805" s="3"/>
      <c r="E805" s="3"/>
      <c r="F805" s="3"/>
      <c r="G805" s="3"/>
      <c r="H805" s="3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 spans="1:39" ht="16.5" customHeight="1" x14ac:dyDescent="0.25">
      <c r="A806" s="2"/>
      <c r="B806" s="2"/>
      <c r="C806" s="2"/>
      <c r="D806" s="3"/>
      <c r="E806" s="3"/>
      <c r="F806" s="3"/>
      <c r="G806" s="3"/>
      <c r="H806" s="3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 spans="1:39" ht="16.5" customHeight="1" x14ac:dyDescent="0.25">
      <c r="A807" s="2"/>
      <c r="B807" s="2"/>
      <c r="C807" s="2"/>
      <c r="D807" s="3"/>
      <c r="E807" s="3"/>
      <c r="F807" s="3"/>
      <c r="G807" s="3"/>
      <c r="H807" s="3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 spans="1:39" ht="16.5" customHeight="1" x14ac:dyDescent="0.25">
      <c r="A808" s="2"/>
      <c r="B808" s="2"/>
      <c r="C808" s="2"/>
      <c r="D808" s="3"/>
      <c r="E808" s="3"/>
      <c r="F808" s="3"/>
      <c r="G808" s="3"/>
      <c r="H808" s="3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 spans="1:39" ht="16.5" customHeight="1" x14ac:dyDescent="0.25">
      <c r="A809" s="2"/>
      <c r="B809" s="2"/>
      <c r="C809" s="2"/>
      <c r="D809" s="3"/>
      <c r="E809" s="3"/>
      <c r="F809" s="3"/>
      <c r="G809" s="3"/>
      <c r="H809" s="3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 spans="1:39" ht="16.5" customHeight="1" x14ac:dyDescent="0.25">
      <c r="A810" s="2"/>
      <c r="B810" s="2"/>
      <c r="C810" s="2"/>
      <c r="D810" s="3"/>
      <c r="E810" s="3"/>
      <c r="F810" s="3"/>
      <c r="G810" s="3"/>
      <c r="H810" s="3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 spans="1:39" ht="16.5" customHeight="1" x14ac:dyDescent="0.25">
      <c r="A811" s="2"/>
      <c r="B811" s="2"/>
      <c r="C811" s="2"/>
      <c r="D811" s="3"/>
      <c r="E811" s="3"/>
      <c r="F811" s="3"/>
      <c r="G811" s="3"/>
      <c r="H811" s="3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 spans="1:39" ht="16.5" customHeight="1" x14ac:dyDescent="0.25">
      <c r="A812" s="2"/>
      <c r="B812" s="2"/>
      <c r="C812" s="2"/>
      <c r="D812" s="3"/>
      <c r="E812" s="3"/>
      <c r="F812" s="3"/>
      <c r="G812" s="3"/>
      <c r="H812" s="3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 spans="1:39" ht="16.5" customHeight="1" x14ac:dyDescent="0.25">
      <c r="A813" s="2"/>
      <c r="B813" s="2"/>
      <c r="C813" s="2"/>
      <c r="D813" s="3"/>
      <c r="E813" s="3"/>
      <c r="F813" s="3"/>
      <c r="G813" s="3"/>
      <c r="H813" s="3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 spans="1:39" ht="16.5" customHeight="1" x14ac:dyDescent="0.25">
      <c r="A814" s="2"/>
      <c r="B814" s="2"/>
      <c r="C814" s="2"/>
      <c r="D814" s="3"/>
      <c r="E814" s="3"/>
      <c r="F814" s="3"/>
      <c r="G814" s="3"/>
      <c r="H814" s="3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 spans="1:39" ht="16.5" customHeight="1" x14ac:dyDescent="0.25">
      <c r="A815" s="2"/>
      <c r="B815" s="2"/>
      <c r="C815" s="2"/>
      <c r="D815" s="3"/>
      <c r="E815" s="3"/>
      <c r="F815" s="3"/>
      <c r="G815" s="3"/>
      <c r="H815" s="3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 spans="1:39" ht="16.5" customHeight="1" x14ac:dyDescent="0.25">
      <c r="A816" s="2"/>
      <c r="B816" s="2"/>
      <c r="C816" s="2"/>
      <c r="D816" s="3"/>
      <c r="E816" s="3"/>
      <c r="F816" s="3"/>
      <c r="G816" s="3"/>
      <c r="H816" s="3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 spans="1:39" ht="16.5" customHeight="1" x14ac:dyDescent="0.25">
      <c r="A817" s="2"/>
      <c r="B817" s="2"/>
      <c r="C817" s="2"/>
      <c r="D817" s="3"/>
      <c r="E817" s="3"/>
      <c r="F817" s="3"/>
      <c r="G817" s="3"/>
      <c r="H817" s="3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 spans="1:39" ht="16.5" customHeight="1" x14ac:dyDescent="0.25">
      <c r="A818" s="2"/>
      <c r="B818" s="2"/>
      <c r="C818" s="2"/>
      <c r="D818" s="3"/>
      <c r="E818" s="3"/>
      <c r="F818" s="3"/>
      <c r="G818" s="3"/>
      <c r="H818" s="3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 spans="1:39" ht="16.5" customHeight="1" x14ac:dyDescent="0.25">
      <c r="A819" s="2"/>
      <c r="B819" s="2"/>
      <c r="C819" s="2"/>
      <c r="D819" s="3"/>
      <c r="E819" s="3"/>
      <c r="F819" s="3"/>
      <c r="G819" s="3"/>
      <c r="H819" s="3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 spans="1:39" ht="16.5" customHeight="1" x14ac:dyDescent="0.25">
      <c r="A820" s="2"/>
      <c r="B820" s="2"/>
      <c r="C820" s="2"/>
      <c r="D820" s="3"/>
      <c r="E820" s="3"/>
      <c r="F820" s="3"/>
      <c r="G820" s="3"/>
      <c r="H820" s="3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 spans="1:39" ht="16.5" customHeight="1" x14ac:dyDescent="0.25">
      <c r="A821" s="2"/>
      <c r="B821" s="2"/>
      <c r="C821" s="2"/>
      <c r="D821" s="3"/>
      <c r="E821" s="3"/>
      <c r="F821" s="3"/>
      <c r="G821" s="3"/>
      <c r="H821" s="3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 spans="1:39" ht="16.5" customHeight="1" x14ac:dyDescent="0.25">
      <c r="A822" s="2"/>
      <c r="B822" s="2"/>
      <c r="C822" s="2"/>
      <c r="D822" s="3"/>
      <c r="E822" s="3"/>
      <c r="F822" s="3"/>
      <c r="G822" s="3"/>
      <c r="H822" s="3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 spans="1:39" ht="16.5" customHeight="1" x14ac:dyDescent="0.25">
      <c r="A823" s="2"/>
      <c r="B823" s="2"/>
      <c r="C823" s="2"/>
      <c r="D823" s="3"/>
      <c r="E823" s="3"/>
      <c r="F823" s="3"/>
      <c r="G823" s="3"/>
      <c r="H823" s="3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 spans="1:39" ht="16.5" customHeight="1" x14ac:dyDescent="0.25">
      <c r="A824" s="2"/>
      <c r="B824" s="2"/>
      <c r="C824" s="2"/>
      <c r="D824" s="3"/>
      <c r="E824" s="3"/>
      <c r="F824" s="3"/>
      <c r="G824" s="3"/>
      <c r="H824" s="3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 spans="1:39" ht="16.5" customHeight="1" x14ac:dyDescent="0.25">
      <c r="A825" s="2"/>
      <c r="B825" s="2"/>
      <c r="C825" s="2"/>
      <c r="D825" s="3"/>
      <c r="E825" s="3"/>
      <c r="F825" s="3"/>
      <c r="G825" s="3"/>
      <c r="H825" s="3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 spans="1:39" ht="16.5" customHeight="1" x14ac:dyDescent="0.25">
      <c r="A826" s="2"/>
      <c r="B826" s="2"/>
      <c r="C826" s="2"/>
      <c r="D826" s="3"/>
      <c r="E826" s="3"/>
      <c r="F826" s="3"/>
      <c r="G826" s="3"/>
      <c r="H826" s="3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 spans="1:39" ht="16.5" customHeight="1" x14ac:dyDescent="0.25">
      <c r="A827" s="2"/>
      <c r="B827" s="2"/>
      <c r="C827" s="2"/>
      <c r="D827" s="3"/>
      <c r="E827" s="3"/>
      <c r="F827" s="3"/>
      <c r="G827" s="3"/>
      <c r="H827" s="3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 spans="1:39" ht="16.5" customHeight="1" x14ac:dyDescent="0.25">
      <c r="A828" s="2"/>
      <c r="B828" s="2"/>
      <c r="C828" s="2"/>
      <c r="D828" s="3"/>
      <c r="E828" s="3"/>
      <c r="F828" s="3"/>
      <c r="G828" s="3"/>
      <c r="H828" s="3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 spans="1:39" ht="16.5" customHeight="1" x14ac:dyDescent="0.25">
      <c r="A829" s="2"/>
      <c r="B829" s="2"/>
      <c r="C829" s="2"/>
      <c r="D829" s="3"/>
      <c r="E829" s="3"/>
      <c r="F829" s="3"/>
      <c r="G829" s="3"/>
      <c r="H829" s="3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 spans="1:39" ht="16.5" customHeight="1" x14ac:dyDescent="0.25">
      <c r="A830" s="2"/>
      <c r="B830" s="2"/>
      <c r="C830" s="2"/>
      <c r="D830" s="3"/>
      <c r="E830" s="3"/>
      <c r="F830" s="3"/>
      <c r="G830" s="3"/>
      <c r="H830" s="3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 spans="1:39" ht="16.5" customHeight="1" x14ac:dyDescent="0.25">
      <c r="A831" s="2"/>
      <c r="B831" s="2"/>
      <c r="C831" s="2"/>
      <c r="D831" s="3"/>
      <c r="E831" s="3"/>
      <c r="F831" s="3"/>
      <c r="G831" s="3"/>
      <c r="H831" s="3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 spans="1:39" ht="16.5" customHeight="1" x14ac:dyDescent="0.25">
      <c r="A832" s="2"/>
      <c r="B832" s="2"/>
      <c r="C832" s="2"/>
      <c r="D832" s="3"/>
      <c r="E832" s="3"/>
      <c r="F832" s="3"/>
      <c r="G832" s="3"/>
      <c r="H832" s="3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 spans="1:39" ht="16.5" customHeight="1" x14ac:dyDescent="0.25">
      <c r="A833" s="2"/>
      <c r="B833" s="2"/>
      <c r="C833" s="2"/>
      <c r="D833" s="3"/>
      <c r="E833" s="3"/>
      <c r="F833" s="3"/>
      <c r="G833" s="3"/>
      <c r="H833" s="3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 spans="1:39" ht="16.5" customHeight="1" x14ac:dyDescent="0.25">
      <c r="A834" s="2"/>
      <c r="B834" s="2"/>
      <c r="C834" s="2"/>
      <c r="D834" s="3"/>
      <c r="E834" s="3"/>
      <c r="F834" s="3"/>
      <c r="G834" s="3"/>
      <c r="H834" s="3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 spans="1:39" ht="16.5" customHeight="1" x14ac:dyDescent="0.25">
      <c r="A835" s="2"/>
      <c r="B835" s="2"/>
      <c r="C835" s="2"/>
      <c r="D835" s="3"/>
      <c r="E835" s="3"/>
      <c r="F835" s="3"/>
      <c r="G835" s="3"/>
      <c r="H835" s="3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 spans="1:39" ht="16.5" customHeight="1" x14ac:dyDescent="0.25">
      <c r="A836" s="2"/>
      <c r="B836" s="2"/>
      <c r="C836" s="2"/>
      <c r="D836" s="3"/>
      <c r="E836" s="3"/>
      <c r="F836" s="3"/>
      <c r="G836" s="3"/>
      <c r="H836" s="3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 spans="1:39" ht="16.5" customHeight="1" x14ac:dyDescent="0.25">
      <c r="A837" s="2"/>
      <c r="B837" s="2"/>
      <c r="C837" s="2"/>
      <c r="D837" s="3"/>
      <c r="E837" s="3"/>
      <c r="F837" s="3"/>
      <c r="G837" s="3"/>
      <c r="H837" s="3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 spans="1:39" ht="16.5" customHeight="1" x14ac:dyDescent="0.25">
      <c r="A838" s="2"/>
      <c r="B838" s="2"/>
      <c r="C838" s="2"/>
      <c r="D838" s="3"/>
      <c r="E838" s="3"/>
      <c r="F838" s="3"/>
      <c r="G838" s="3"/>
      <c r="H838" s="3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 spans="1:39" ht="16.5" customHeight="1" x14ac:dyDescent="0.25">
      <c r="A839" s="2"/>
      <c r="B839" s="2"/>
      <c r="C839" s="2"/>
      <c r="D839" s="3"/>
      <c r="E839" s="3"/>
      <c r="F839" s="3"/>
      <c r="G839" s="3"/>
      <c r="H839" s="3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 spans="1:39" ht="16.5" customHeight="1" x14ac:dyDescent="0.25">
      <c r="A840" s="2"/>
      <c r="B840" s="2"/>
      <c r="C840" s="2"/>
      <c r="D840" s="3"/>
      <c r="E840" s="3"/>
      <c r="F840" s="3"/>
      <c r="G840" s="3"/>
      <c r="H840" s="3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 spans="1:39" ht="16.5" customHeight="1" x14ac:dyDescent="0.25">
      <c r="A841" s="2"/>
      <c r="B841" s="2"/>
      <c r="C841" s="2"/>
      <c r="D841" s="3"/>
      <c r="E841" s="3"/>
      <c r="F841" s="3"/>
      <c r="G841" s="3"/>
      <c r="H841" s="3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 spans="1:39" ht="16.5" customHeight="1" x14ac:dyDescent="0.25">
      <c r="A842" s="2"/>
      <c r="B842" s="2"/>
      <c r="C842" s="2"/>
      <c r="D842" s="3"/>
      <c r="E842" s="3"/>
      <c r="F842" s="3"/>
      <c r="G842" s="3"/>
      <c r="H842" s="3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 spans="1:39" ht="16.5" customHeight="1" x14ac:dyDescent="0.25">
      <c r="A843" s="2"/>
      <c r="B843" s="2"/>
      <c r="C843" s="2"/>
      <c r="D843" s="3"/>
      <c r="E843" s="3"/>
      <c r="F843" s="3"/>
      <c r="G843" s="3"/>
      <c r="H843" s="3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 spans="1:39" ht="16.5" customHeight="1" x14ac:dyDescent="0.25">
      <c r="A844" s="2"/>
      <c r="B844" s="2"/>
      <c r="C844" s="2"/>
      <c r="D844" s="3"/>
      <c r="E844" s="3"/>
      <c r="F844" s="3"/>
      <c r="G844" s="3"/>
      <c r="H844" s="3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 spans="1:39" ht="16.5" customHeight="1" x14ac:dyDescent="0.25">
      <c r="A845" s="2"/>
      <c r="B845" s="2"/>
      <c r="C845" s="2"/>
      <c r="D845" s="3"/>
      <c r="E845" s="3"/>
      <c r="F845" s="3"/>
      <c r="G845" s="3"/>
      <c r="H845" s="3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 spans="1:39" ht="16.5" customHeight="1" x14ac:dyDescent="0.25">
      <c r="A846" s="2"/>
      <c r="B846" s="2"/>
      <c r="C846" s="2"/>
      <c r="D846" s="3"/>
      <c r="E846" s="3"/>
      <c r="F846" s="3"/>
      <c r="G846" s="3"/>
      <c r="H846" s="3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 spans="1:39" ht="16.5" customHeight="1" x14ac:dyDescent="0.25">
      <c r="A847" s="2"/>
      <c r="B847" s="2"/>
      <c r="C847" s="2"/>
      <c r="D847" s="3"/>
      <c r="E847" s="3"/>
      <c r="F847" s="3"/>
      <c r="G847" s="3"/>
      <c r="H847" s="3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 spans="1:39" ht="16.5" customHeight="1" x14ac:dyDescent="0.25">
      <c r="A848" s="2"/>
      <c r="B848" s="2"/>
      <c r="C848" s="2"/>
      <c r="D848" s="3"/>
      <c r="E848" s="3"/>
      <c r="F848" s="3"/>
      <c r="G848" s="3"/>
      <c r="H848" s="3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 spans="1:39" ht="16.5" customHeight="1" x14ac:dyDescent="0.25">
      <c r="A849" s="2"/>
      <c r="B849" s="2"/>
      <c r="C849" s="2"/>
      <c r="D849" s="3"/>
      <c r="E849" s="3"/>
      <c r="F849" s="3"/>
      <c r="G849" s="3"/>
      <c r="H849" s="3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 spans="1:39" ht="16.5" customHeight="1" x14ac:dyDescent="0.25">
      <c r="A850" s="2"/>
      <c r="B850" s="2"/>
      <c r="C850" s="2"/>
      <c r="D850" s="3"/>
      <c r="E850" s="3"/>
      <c r="F850" s="3"/>
      <c r="G850" s="3"/>
      <c r="H850" s="3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 spans="1:39" ht="16.5" customHeight="1" x14ac:dyDescent="0.25">
      <c r="A851" s="2"/>
      <c r="B851" s="2"/>
      <c r="C851" s="2"/>
      <c r="D851" s="3"/>
      <c r="E851" s="3"/>
      <c r="F851" s="3"/>
      <c r="G851" s="3"/>
      <c r="H851" s="3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 spans="1:39" ht="16.5" customHeight="1" x14ac:dyDescent="0.25">
      <c r="A852" s="2"/>
      <c r="B852" s="2"/>
      <c r="C852" s="2"/>
      <c r="D852" s="3"/>
      <c r="E852" s="3"/>
      <c r="F852" s="3"/>
      <c r="G852" s="3"/>
      <c r="H852" s="3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 spans="1:39" ht="16.5" customHeight="1" x14ac:dyDescent="0.25">
      <c r="A853" s="2"/>
      <c r="B853" s="2"/>
      <c r="C853" s="2"/>
      <c r="D853" s="3"/>
      <c r="E853" s="3"/>
      <c r="F853" s="3"/>
      <c r="G853" s="3"/>
      <c r="H853" s="3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 spans="1:39" ht="16.5" customHeight="1" x14ac:dyDescent="0.25">
      <c r="A854" s="2"/>
      <c r="B854" s="2"/>
      <c r="C854" s="2"/>
      <c r="D854" s="3"/>
      <c r="E854" s="3"/>
      <c r="F854" s="3"/>
      <c r="G854" s="3"/>
      <c r="H854" s="3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 spans="1:39" ht="16.5" customHeight="1" x14ac:dyDescent="0.25">
      <c r="A855" s="2"/>
      <c r="B855" s="2"/>
      <c r="C855" s="2"/>
      <c r="D855" s="3"/>
      <c r="E855" s="3"/>
      <c r="F855" s="3"/>
      <c r="G855" s="3"/>
      <c r="H855" s="3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 spans="1:39" ht="16.5" customHeight="1" x14ac:dyDescent="0.25">
      <c r="A856" s="2"/>
      <c r="B856" s="2"/>
      <c r="C856" s="2"/>
      <c r="D856" s="3"/>
      <c r="E856" s="3"/>
      <c r="F856" s="3"/>
      <c r="G856" s="3"/>
      <c r="H856" s="3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 spans="1:39" ht="16.5" customHeight="1" x14ac:dyDescent="0.25">
      <c r="A857" s="2"/>
      <c r="B857" s="2"/>
      <c r="C857" s="2"/>
      <c r="D857" s="3"/>
      <c r="E857" s="3"/>
      <c r="F857" s="3"/>
      <c r="G857" s="3"/>
      <c r="H857" s="3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 spans="1:39" ht="16.5" customHeight="1" x14ac:dyDescent="0.25">
      <c r="A858" s="2"/>
      <c r="B858" s="2"/>
      <c r="C858" s="2"/>
      <c r="D858" s="3"/>
      <c r="E858" s="3"/>
      <c r="F858" s="3"/>
      <c r="G858" s="3"/>
      <c r="H858" s="3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 spans="1:39" ht="16.5" customHeight="1" x14ac:dyDescent="0.25">
      <c r="A859" s="2"/>
      <c r="B859" s="2"/>
      <c r="C859" s="2"/>
      <c r="D859" s="3"/>
      <c r="E859" s="3"/>
      <c r="F859" s="3"/>
      <c r="G859" s="3"/>
      <c r="H859" s="3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 spans="1:39" ht="16.5" customHeight="1" x14ac:dyDescent="0.25">
      <c r="A860" s="2"/>
      <c r="B860" s="2"/>
      <c r="C860" s="2"/>
      <c r="D860" s="3"/>
      <c r="E860" s="3"/>
      <c r="F860" s="3"/>
      <c r="G860" s="3"/>
      <c r="H860" s="3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 spans="1:39" ht="16.5" customHeight="1" x14ac:dyDescent="0.25">
      <c r="A861" s="2"/>
      <c r="B861" s="2"/>
      <c r="C861" s="2"/>
      <c r="D861" s="3"/>
      <c r="E861" s="3"/>
      <c r="F861" s="3"/>
      <c r="G861" s="3"/>
      <c r="H861" s="3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 spans="1:39" ht="16.5" customHeight="1" x14ac:dyDescent="0.25">
      <c r="A862" s="2"/>
      <c r="B862" s="2"/>
      <c r="C862" s="2"/>
      <c r="D862" s="3"/>
      <c r="E862" s="3"/>
      <c r="F862" s="3"/>
      <c r="G862" s="3"/>
      <c r="H862" s="3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 spans="1:39" ht="16.5" customHeight="1" x14ac:dyDescent="0.25">
      <c r="A863" s="2"/>
      <c r="B863" s="2"/>
      <c r="C863" s="2"/>
      <c r="D863" s="3"/>
      <c r="E863" s="3"/>
      <c r="F863" s="3"/>
      <c r="G863" s="3"/>
      <c r="H863" s="3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 spans="1:39" ht="16.5" customHeight="1" x14ac:dyDescent="0.25">
      <c r="A864" s="2"/>
      <c r="B864" s="2"/>
      <c r="C864" s="2"/>
      <c r="D864" s="3"/>
      <c r="E864" s="3"/>
      <c r="F864" s="3"/>
      <c r="G864" s="3"/>
      <c r="H864" s="3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 spans="1:39" ht="16.5" customHeight="1" x14ac:dyDescent="0.25">
      <c r="A865" s="2"/>
      <c r="B865" s="2"/>
      <c r="C865" s="2"/>
      <c r="D865" s="3"/>
      <c r="E865" s="3"/>
      <c r="F865" s="3"/>
      <c r="G865" s="3"/>
      <c r="H865" s="3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 spans="1:39" ht="16.5" customHeight="1" x14ac:dyDescent="0.25">
      <c r="A866" s="2"/>
      <c r="B866" s="2"/>
      <c r="C866" s="2"/>
      <c r="D866" s="3"/>
      <c r="E866" s="3"/>
      <c r="F866" s="3"/>
      <c r="G866" s="3"/>
      <c r="H866" s="3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 spans="1:39" ht="16.5" customHeight="1" x14ac:dyDescent="0.25">
      <c r="A867" s="2"/>
      <c r="B867" s="2"/>
      <c r="C867" s="2"/>
      <c r="D867" s="3"/>
      <c r="E867" s="3"/>
      <c r="F867" s="3"/>
      <c r="G867" s="3"/>
      <c r="H867" s="3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 spans="1:39" ht="16.5" customHeight="1" x14ac:dyDescent="0.25">
      <c r="A868" s="2"/>
      <c r="B868" s="2"/>
      <c r="C868" s="2"/>
      <c r="D868" s="3"/>
      <c r="E868" s="3"/>
      <c r="F868" s="3"/>
      <c r="G868" s="3"/>
      <c r="H868" s="3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 spans="1:39" ht="16.5" customHeight="1" x14ac:dyDescent="0.25">
      <c r="A869" s="2"/>
      <c r="B869" s="2"/>
      <c r="C869" s="2"/>
      <c r="D869" s="3"/>
      <c r="E869" s="3"/>
      <c r="F869" s="3"/>
      <c r="G869" s="3"/>
      <c r="H869" s="3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 spans="1:39" ht="16.5" customHeight="1" x14ac:dyDescent="0.25">
      <c r="A870" s="2"/>
      <c r="B870" s="2"/>
      <c r="C870" s="2"/>
      <c r="D870" s="3"/>
      <c r="E870" s="3"/>
      <c r="F870" s="3"/>
      <c r="G870" s="3"/>
      <c r="H870" s="3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 spans="1:39" ht="16.5" customHeight="1" x14ac:dyDescent="0.25">
      <c r="A871" s="2"/>
      <c r="B871" s="2"/>
      <c r="C871" s="2"/>
      <c r="D871" s="3"/>
      <c r="E871" s="3"/>
      <c r="F871" s="3"/>
      <c r="G871" s="3"/>
      <c r="H871" s="3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 spans="1:39" ht="16.5" customHeight="1" x14ac:dyDescent="0.25">
      <c r="A872" s="2"/>
      <c r="B872" s="2"/>
      <c r="C872" s="2"/>
      <c r="D872" s="3"/>
      <c r="E872" s="3"/>
      <c r="F872" s="3"/>
      <c r="G872" s="3"/>
      <c r="H872" s="3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 spans="1:39" ht="16.5" customHeight="1" x14ac:dyDescent="0.25">
      <c r="A873" s="2"/>
      <c r="B873" s="2"/>
      <c r="C873" s="2"/>
      <c r="D873" s="3"/>
      <c r="E873" s="3"/>
      <c r="F873" s="3"/>
      <c r="G873" s="3"/>
      <c r="H873" s="3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 spans="1:39" ht="16.5" customHeight="1" x14ac:dyDescent="0.25">
      <c r="A874" s="2"/>
      <c r="B874" s="2"/>
      <c r="C874" s="2"/>
      <c r="D874" s="3"/>
      <c r="E874" s="3"/>
      <c r="F874" s="3"/>
      <c r="G874" s="3"/>
      <c r="H874" s="3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 spans="1:39" ht="16.5" customHeight="1" x14ac:dyDescent="0.25">
      <c r="A875" s="2"/>
      <c r="B875" s="2"/>
      <c r="C875" s="2"/>
      <c r="D875" s="3"/>
      <c r="E875" s="3"/>
      <c r="F875" s="3"/>
      <c r="G875" s="3"/>
      <c r="H875" s="3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 spans="1:39" ht="16.5" customHeight="1" x14ac:dyDescent="0.25">
      <c r="A876" s="2"/>
      <c r="B876" s="2"/>
      <c r="C876" s="2"/>
      <c r="D876" s="3"/>
      <c r="E876" s="3"/>
      <c r="F876" s="3"/>
      <c r="G876" s="3"/>
      <c r="H876" s="3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 spans="1:39" ht="16.5" customHeight="1" x14ac:dyDescent="0.25">
      <c r="A877" s="2"/>
      <c r="B877" s="2"/>
      <c r="C877" s="2"/>
      <c r="D877" s="3"/>
      <c r="E877" s="3"/>
      <c r="F877" s="3"/>
      <c r="G877" s="3"/>
      <c r="H877" s="3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 spans="1:39" ht="16.5" customHeight="1" x14ac:dyDescent="0.25">
      <c r="A878" s="2"/>
      <c r="B878" s="2"/>
      <c r="C878" s="2"/>
      <c r="D878" s="3"/>
      <c r="E878" s="3"/>
      <c r="F878" s="3"/>
      <c r="G878" s="3"/>
      <c r="H878" s="3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 spans="1:39" ht="16.5" customHeight="1" x14ac:dyDescent="0.25">
      <c r="A879" s="2"/>
      <c r="B879" s="2"/>
      <c r="C879" s="2"/>
      <c r="D879" s="3"/>
      <c r="E879" s="3"/>
      <c r="F879" s="3"/>
      <c r="G879" s="3"/>
      <c r="H879" s="3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 spans="1:39" ht="16.5" customHeight="1" x14ac:dyDescent="0.25">
      <c r="A880" s="2"/>
      <c r="B880" s="2"/>
      <c r="C880" s="2"/>
      <c r="D880" s="3"/>
      <c r="E880" s="3"/>
      <c r="F880" s="3"/>
      <c r="G880" s="3"/>
      <c r="H880" s="3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 spans="1:39" ht="16.5" customHeight="1" x14ac:dyDescent="0.25">
      <c r="A881" s="2"/>
      <c r="B881" s="2"/>
      <c r="C881" s="2"/>
      <c r="D881" s="3"/>
      <c r="E881" s="3"/>
      <c r="F881" s="3"/>
      <c r="G881" s="3"/>
      <c r="H881" s="3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 spans="1:39" ht="16.5" customHeight="1" x14ac:dyDescent="0.25">
      <c r="A882" s="2"/>
      <c r="B882" s="2"/>
      <c r="C882" s="2"/>
      <c r="D882" s="3"/>
      <c r="E882" s="3"/>
      <c r="F882" s="3"/>
      <c r="G882" s="3"/>
      <c r="H882" s="3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 spans="1:39" ht="16.5" customHeight="1" x14ac:dyDescent="0.25">
      <c r="A883" s="2"/>
      <c r="B883" s="2"/>
      <c r="C883" s="2"/>
      <c r="D883" s="3"/>
      <c r="E883" s="3"/>
      <c r="F883" s="3"/>
      <c r="G883" s="3"/>
      <c r="H883" s="3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 spans="1:39" ht="16.5" customHeight="1" x14ac:dyDescent="0.25">
      <c r="A884" s="2"/>
      <c r="B884" s="2"/>
      <c r="C884" s="2"/>
      <c r="D884" s="3"/>
      <c r="E884" s="3"/>
      <c r="F884" s="3"/>
      <c r="G884" s="3"/>
      <c r="H884" s="3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 spans="1:39" ht="16.5" customHeight="1" x14ac:dyDescent="0.25">
      <c r="A885" s="2"/>
      <c r="B885" s="2"/>
      <c r="C885" s="2"/>
      <c r="D885" s="3"/>
      <c r="E885" s="3"/>
      <c r="F885" s="3"/>
      <c r="G885" s="3"/>
      <c r="H885" s="3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 spans="1:39" ht="16.5" customHeight="1" x14ac:dyDescent="0.25">
      <c r="A886" s="2"/>
      <c r="B886" s="2"/>
      <c r="C886" s="2"/>
      <c r="D886" s="3"/>
      <c r="E886" s="3"/>
      <c r="F886" s="3"/>
      <c r="G886" s="3"/>
      <c r="H886" s="3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 spans="1:39" ht="16.5" customHeight="1" x14ac:dyDescent="0.25">
      <c r="A887" s="2"/>
      <c r="B887" s="2"/>
      <c r="C887" s="2"/>
      <c r="D887" s="3"/>
      <c r="E887" s="3"/>
      <c r="F887" s="3"/>
      <c r="G887" s="3"/>
      <c r="H887" s="3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 spans="1:39" ht="16.5" customHeight="1" x14ac:dyDescent="0.25">
      <c r="A888" s="2"/>
      <c r="B888" s="2"/>
      <c r="C888" s="2"/>
      <c r="D888" s="3"/>
      <c r="E888" s="3"/>
      <c r="F888" s="3"/>
      <c r="G888" s="3"/>
      <c r="H888" s="3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 spans="1:39" ht="16.5" customHeight="1" x14ac:dyDescent="0.25">
      <c r="A889" s="2"/>
      <c r="B889" s="2"/>
      <c r="C889" s="2"/>
      <c r="D889" s="3"/>
      <c r="E889" s="3"/>
      <c r="F889" s="3"/>
      <c r="G889" s="3"/>
      <c r="H889" s="3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 spans="1:39" ht="16.5" customHeight="1" x14ac:dyDescent="0.25">
      <c r="A890" s="2"/>
      <c r="B890" s="2"/>
      <c r="C890" s="2"/>
      <c r="D890" s="3"/>
      <c r="E890" s="3"/>
      <c r="F890" s="3"/>
      <c r="G890" s="3"/>
      <c r="H890" s="3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 spans="1:39" ht="16.5" customHeight="1" x14ac:dyDescent="0.25">
      <c r="A891" s="2"/>
      <c r="B891" s="2"/>
      <c r="C891" s="2"/>
      <c r="D891" s="3"/>
      <c r="E891" s="3"/>
      <c r="F891" s="3"/>
      <c r="G891" s="3"/>
      <c r="H891" s="3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 spans="1:39" ht="16.5" customHeight="1" x14ac:dyDescent="0.25">
      <c r="A892" s="2"/>
      <c r="B892" s="2"/>
      <c r="C892" s="2"/>
      <c r="D892" s="3"/>
      <c r="E892" s="3"/>
      <c r="F892" s="3"/>
      <c r="G892" s="3"/>
      <c r="H892" s="3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 spans="1:39" ht="16.5" customHeight="1" x14ac:dyDescent="0.25">
      <c r="A893" s="2"/>
      <c r="B893" s="2"/>
      <c r="C893" s="2"/>
      <c r="D893" s="3"/>
      <c r="E893" s="3"/>
      <c r="F893" s="3"/>
      <c r="G893" s="3"/>
      <c r="H893" s="3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 spans="1:39" ht="16.5" customHeight="1" x14ac:dyDescent="0.25">
      <c r="A894" s="2"/>
      <c r="B894" s="2"/>
      <c r="C894" s="2"/>
      <c r="D894" s="3"/>
      <c r="E894" s="3"/>
      <c r="F894" s="3"/>
      <c r="G894" s="3"/>
      <c r="H894" s="3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 spans="1:39" ht="16.5" customHeight="1" x14ac:dyDescent="0.25">
      <c r="A895" s="2"/>
      <c r="B895" s="2"/>
      <c r="C895" s="2"/>
      <c r="D895" s="3"/>
      <c r="E895" s="3"/>
      <c r="F895" s="3"/>
      <c r="G895" s="3"/>
      <c r="H895" s="3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 spans="1:39" ht="16.5" customHeight="1" x14ac:dyDescent="0.25">
      <c r="A896" s="2"/>
      <c r="B896" s="2"/>
      <c r="C896" s="2"/>
      <c r="D896" s="3"/>
      <c r="E896" s="3"/>
      <c r="F896" s="3"/>
      <c r="G896" s="3"/>
      <c r="H896" s="3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 spans="1:39" ht="16.5" customHeight="1" x14ac:dyDescent="0.25">
      <c r="A897" s="2"/>
      <c r="B897" s="2"/>
      <c r="C897" s="2"/>
      <c r="D897" s="3"/>
      <c r="E897" s="3"/>
      <c r="F897" s="3"/>
      <c r="G897" s="3"/>
      <c r="H897" s="3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 spans="1:39" ht="16.5" customHeight="1" x14ac:dyDescent="0.25">
      <c r="A898" s="2"/>
      <c r="B898" s="2"/>
      <c r="C898" s="2"/>
      <c r="D898" s="3"/>
      <c r="E898" s="3"/>
      <c r="F898" s="3"/>
      <c r="G898" s="3"/>
      <c r="H898" s="3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 spans="1:39" ht="16.5" customHeight="1" x14ac:dyDescent="0.25">
      <c r="A899" s="2"/>
      <c r="B899" s="2"/>
      <c r="C899" s="2"/>
      <c r="D899" s="3"/>
      <c r="E899" s="3"/>
      <c r="F899" s="3"/>
      <c r="G899" s="3"/>
      <c r="H899" s="3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 spans="1:39" ht="16.5" customHeight="1" x14ac:dyDescent="0.25">
      <c r="A900" s="2"/>
      <c r="B900" s="2"/>
      <c r="C900" s="2"/>
      <c r="D900" s="3"/>
      <c r="E900" s="3"/>
      <c r="F900" s="3"/>
      <c r="G900" s="3"/>
      <c r="H900" s="3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 spans="1:39" ht="16.5" customHeight="1" x14ac:dyDescent="0.25">
      <c r="A901" s="2"/>
      <c r="B901" s="2"/>
      <c r="C901" s="2"/>
      <c r="D901" s="3"/>
      <c r="E901" s="3"/>
      <c r="F901" s="3"/>
      <c r="G901" s="3"/>
      <c r="H901" s="3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 spans="1:39" ht="16.5" customHeight="1" x14ac:dyDescent="0.25">
      <c r="A902" s="2"/>
      <c r="B902" s="2"/>
      <c r="C902" s="2"/>
      <c r="D902" s="3"/>
      <c r="E902" s="3"/>
      <c r="F902" s="3"/>
      <c r="G902" s="3"/>
      <c r="H902" s="3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 spans="1:39" ht="16.5" customHeight="1" x14ac:dyDescent="0.25">
      <c r="A903" s="2"/>
      <c r="B903" s="2"/>
      <c r="C903" s="2"/>
      <c r="D903" s="3"/>
      <c r="E903" s="3"/>
      <c r="F903" s="3"/>
      <c r="G903" s="3"/>
      <c r="H903" s="3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 spans="1:39" ht="16.5" customHeight="1" x14ac:dyDescent="0.25">
      <c r="A904" s="2"/>
      <c r="B904" s="2"/>
      <c r="C904" s="2"/>
      <c r="D904" s="3"/>
      <c r="E904" s="3"/>
      <c r="F904" s="3"/>
      <c r="G904" s="3"/>
      <c r="H904" s="3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 spans="1:39" ht="16.5" customHeight="1" x14ac:dyDescent="0.25">
      <c r="A905" s="2"/>
      <c r="B905" s="2"/>
      <c r="C905" s="2"/>
      <c r="D905" s="3"/>
      <c r="E905" s="3"/>
      <c r="F905" s="3"/>
      <c r="G905" s="3"/>
      <c r="H905" s="3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 spans="1:39" ht="16.5" customHeight="1" x14ac:dyDescent="0.25">
      <c r="A906" s="2"/>
      <c r="B906" s="2"/>
      <c r="C906" s="2"/>
      <c r="D906" s="3"/>
      <c r="E906" s="3"/>
      <c r="F906" s="3"/>
      <c r="G906" s="3"/>
      <c r="H906" s="3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 spans="1:39" ht="16.5" customHeight="1" x14ac:dyDescent="0.25">
      <c r="A907" s="2"/>
      <c r="B907" s="2"/>
      <c r="C907" s="2"/>
      <c r="D907" s="3"/>
      <c r="E907" s="3"/>
      <c r="F907" s="3"/>
      <c r="G907" s="3"/>
      <c r="H907" s="3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 spans="1:39" ht="16.5" customHeight="1" x14ac:dyDescent="0.25">
      <c r="A908" s="2"/>
      <c r="B908" s="2"/>
      <c r="C908" s="2"/>
      <c r="D908" s="3"/>
      <c r="E908" s="3"/>
      <c r="F908" s="3"/>
      <c r="G908" s="3"/>
      <c r="H908" s="3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 spans="1:39" ht="16.5" customHeight="1" x14ac:dyDescent="0.25">
      <c r="A909" s="2"/>
      <c r="B909" s="2"/>
      <c r="C909" s="2"/>
      <c r="D909" s="3"/>
      <c r="E909" s="3"/>
      <c r="F909" s="3"/>
      <c r="G909" s="3"/>
      <c r="H909" s="3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 spans="1:39" ht="16.5" customHeight="1" x14ac:dyDescent="0.25">
      <c r="A910" s="2"/>
      <c r="B910" s="2"/>
      <c r="C910" s="2"/>
      <c r="D910" s="3"/>
      <c r="E910" s="3"/>
      <c r="F910" s="3"/>
      <c r="G910" s="3"/>
      <c r="H910" s="3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 spans="1:39" ht="16.5" customHeight="1" x14ac:dyDescent="0.25">
      <c r="A911" s="2"/>
      <c r="B911" s="2"/>
      <c r="C911" s="2"/>
      <c r="D911" s="3"/>
      <c r="E911" s="3"/>
      <c r="F911" s="3"/>
      <c r="G911" s="3"/>
      <c r="H911" s="3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 spans="1:39" ht="16.5" customHeight="1" x14ac:dyDescent="0.25">
      <c r="A912" s="2"/>
      <c r="B912" s="2"/>
      <c r="C912" s="2"/>
      <c r="D912" s="3"/>
      <c r="E912" s="3"/>
      <c r="F912" s="3"/>
      <c r="G912" s="3"/>
      <c r="H912" s="3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 spans="1:39" ht="16.5" customHeight="1" x14ac:dyDescent="0.25">
      <c r="A913" s="2"/>
      <c r="B913" s="2"/>
      <c r="C913" s="2"/>
      <c r="D913" s="3"/>
      <c r="E913" s="3"/>
      <c r="F913" s="3"/>
      <c r="G913" s="3"/>
      <c r="H913" s="3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 spans="1:39" ht="16.5" customHeight="1" x14ac:dyDescent="0.25">
      <c r="A914" s="2"/>
      <c r="B914" s="2"/>
      <c r="C914" s="2"/>
      <c r="D914" s="3"/>
      <c r="E914" s="3"/>
      <c r="F914" s="3"/>
      <c r="G914" s="3"/>
      <c r="H914" s="3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 spans="1:39" ht="16.5" customHeight="1" x14ac:dyDescent="0.25">
      <c r="A915" s="2"/>
      <c r="B915" s="2"/>
      <c r="C915" s="2"/>
      <c r="D915" s="3"/>
      <c r="E915" s="3"/>
      <c r="F915" s="3"/>
      <c r="G915" s="3"/>
      <c r="H915" s="3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 spans="1:39" ht="16.5" customHeight="1" x14ac:dyDescent="0.25">
      <c r="A916" s="2"/>
      <c r="B916" s="2"/>
      <c r="C916" s="2"/>
      <c r="D916" s="3"/>
      <c r="E916" s="3"/>
      <c r="F916" s="3"/>
      <c r="G916" s="3"/>
      <c r="H916" s="3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 spans="1:39" ht="16.5" customHeight="1" x14ac:dyDescent="0.25">
      <c r="A917" s="2"/>
      <c r="B917" s="2"/>
      <c r="C917" s="2"/>
      <c r="D917" s="3"/>
      <c r="E917" s="3"/>
      <c r="F917" s="3"/>
      <c r="G917" s="3"/>
      <c r="H917" s="3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 spans="1:39" ht="16.5" customHeight="1" x14ac:dyDescent="0.25">
      <c r="A918" s="2"/>
      <c r="B918" s="2"/>
      <c r="C918" s="2"/>
      <c r="D918" s="3"/>
      <c r="E918" s="3"/>
      <c r="F918" s="3"/>
      <c r="G918" s="3"/>
      <c r="H918" s="3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 spans="1:39" ht="16.5" customHeight="1" x14ac:dyDescent="0.25">
      <c r="A919" s="2"/>
      <c r="B919" s="2"/>
      <c r="C919" s="2"/>
      <c r="D919" s="3"/>
      <c r="E919" s="3"/>
      <c r="F919" s="3"/>
      <c r="G919" s="3"/>
      <c r="H919" s="3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 spans="1:39" ht="16.5" customHeight="1" x14ac:dyDescent="0.25">
      <c r="A920" s="2"/>
      <c r="B920" s="2"/>
      <c r="C920" s="2"/>
      <c r="D920" s="3"/>
      <c r="E920" s="3"/>
      <c r="F920" s="3"/>
      <c r="G920" s="3"/>
      <c r="H920" s="3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 spans="1:39" ht="16.5" customHeight="1" x14ac:dyDescent="0.25">
      <c r="A921" s="2"/>
      <c r="B921" s="2"/>
      <c r="C921" s="2"/>
      <c r="D921" s="3"/>
      <c r="E921" s="3"/>
      <c r="F921" s="3"/>
      <c r="G921" s="3"/>
      <c r="H921" s="3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 spans="1:39" ht="16.5" customHeight="1" x14ac:dyDescent="0.25">
      <c r="A922" s="2"/>
      <c r="B922" s="2"/>
      <c r="C922" s="2"/>
      <c r="D922" s="3"/>
      <c r="E922" s="3"/>
      <c r="F922" s="3"/>
      <c r="G922" s="3"/>
      <c r="H922" s="3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 spans="1:39" ht="16.5" customHeight="1" x14ac:dyDescent="0.25">
      <c r="A923" s="2"/>
      <c r="B923" s="2"/>
      <c r="C923" s="2"/>
      <c r="D923" s="3"/>
      <c r="E923" s="3"/>
      <c r="F923" s="3"/>
      <c r="G923" s="3"/>
      <c r="H923" s="3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 spans="1:39" ht="16.5" customHeight="1" x14ac:dyDescent="0.25">
      <c r="A924" s="2"/>
      <c r="B924" s="2"/>
      <c r="C924" s="2"/>
      <c r="D924" s="3"/>
      <c r="E924" s="3"/>
      <c r="F924" s="3"/>
      <c r="G924" s="3"/>
      <c r="H924" s="3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 spans="1:39" ht="16.5" customHeight="1" x14ac:dyDescent="0.25">
      <c r="A925" s="2"/>
      <c r="B925" s="2"/>
      <c r="C925" s="2"/>
      <c r="D925" s="3"/>
      <c r="E925" s="3"/>
      <c r="F925" s="3"/>
      <c r="G925" s="3"/>
      <c r="H925" s="3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 spans="1:39" ht="16.5" customHeight="1" x14ac:dyDescent="0.25">
      <c r="A926" s="2"/>
      <c r="B926" s="2"/>
      <c r="C926" s="2"/>
      <c r="D926" s="3"/>
      <c r="E926" s="3"/>
      <c r="F926" s="3"/>
      <c r="G926" s="3"/>
      <c r="H926" s="3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 spans="1:39" ht="16.5" customHeight="1" x14ac:dyDescent="0.25">
      <c r="A927" s="2"/>
      <c r="B927" s="2"/>
      <c r="C927" s="2"/>
      <c r="D927" s="3"/>
      <c r="E927" s="3"/>
      <c r="F927" s="3"/>
      <c r="G927" s="3"/>
      <c r="H927" s="3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 spans="1:39" ht="16.5" customHeight="1" x14ac:dyDescent="0.25">
      <c r="A928" s="2"/>
      <c r="B928" s="2"/>
      <c r="C928" s="2"/>
      <c r="D928" s="3"/>
      <c r="E928" s="3"/>
      <c r="F928" s="3"/>
      <c r="G928" s="3"/>
      <c r="H928" s="3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 spans="1:39" ht="16.5" customHeight="1" x14ac:dyDescent="0.25">
      <c r="A929" s="2"/>
      <c r="B929" s="2"/>
      <c r="C929" s="2"/>
      <c r="D929" s="3"/>
      <c r="E929" s="3"/>
      <c r="F929" s="3"/>
      <c r="G929" s="3"/>
      <c r="H929" s="3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 spans="1:39" ht="16.5" customHeight="1" x14ac:dyDescent="0.25">
      <c r="A930" s="2"/>
      <c r="B930" s="2"/>
      <c r="C930" s="2"/>
      <c r="D930" s="3"/>
      <c r="E930" s="3"/>
      <c r="F930" s="3"/>
      <c r="G930" s="3"/>
      <c r="H930" s="3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 spans="1:39" ht="16.5" customHeight="1" x14ac:dyDescent="0.25">
      <c r="A931" s="2"/>
      <c r="B931" s="2"/>
      <c r="C931" s="2"/>
      <c r="D931" s="3"/>
      <c r="E931" s="3"/>
      <c r="F931" s="3"/>
      <c r="G931" s="3"/>
      <c r="H931" s="3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 spans="1:39" ht="16.5" customHeight="1" x14ac:dyDescent="0.25">
      <c r="A932" s="2"/>
      <c r="B932" s="2"/>
      <c r="C932" s="2"/>
      <c r="D932" s="3"/>
      <c r="E932" s="3"/>
      <c r="F932" s="3"/>
      <c r="G932" s="3"/>
      <c r="H932" s="3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 spans="1:39" ht="16.5" customHeight="1" x14ac:dyDescent="0.25">
      <c r="A933" s="2"/>
      <c r="B933" s="2"/>
      <c r="C933" s="2"/>
      <c r="D933" s="3"/>
      <c r="E933" s="3"/>
      <c r="F933" s="3"/>
      <c r="G933" s="3"/>
      <c r="H933" s="3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 spans="1:39" ht="16.5" customHeight="1" x14ac:dyDescent="0.25">
      <c r="A934" s="2"/>
      <c r="B934" s="2"/>
      <c r="C934" s="2"/>
      <c r="D934" s="3"/>
      <c r="E934" s="3"/>
      <c r="F934" s="3"/>
      <c r="G934" s="3"/>
      <c r="H934" s="3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 spans="1:39" ht="16.5" customHeight="1" x14ac:dyDescent="0.25">
      <c r="A935" s="2"/>
      <c r="B935" s="2"/>
      <c r="C935" s="2"/>
      <c r="D935" s="3"/>
      <c r="E935" s="3"/>
      <c r="F935" s="3"/>
      <c r="G935" s="3"/>
      <c r="H935" s="3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 spans="1:39" ht="16.5" customHeight="1" x14ac:dyDescent="0.25">
      <c r="A936" s="2"/>
      <c r="B936" s="2"/>
      <c r="C936" s="2"/>
      <c r="D936" s="3"/>
      <c r="E936" s="3"/>
      <c r="F936" s="3"/>
      <c r="G936" s="3"/>
      <c r="H936" s="3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 spans="1:39" ht="16.5" customHeight="1" x14ac:dyDescent="0.25">
      <c r="A937" s="2"/>
      <c r="B937" s="2"/>
      <c r="C937" s="2"/>
      <c r="D937" s="3"/>
      <c r="E937" s="3"/>
      <c r="F937" s="3"/>
      <c r="G937" s="3"/>
      <c r="H937" s="3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</row>
    <row r="938" spans="1:39" ht="16.5" customHeight="1" x14ac:dyDescent="0.25">
      <c r="A938" s="2"/>
      <c r="B938" s="2"/>
      <c r="C938" s="2"/>
      <c r="D938" s="3"/>
      <c r="E938" s="3"/>
      <c r="F938" s="3"/>
      <c r="G938" s="3"/>
      <c r="H938" s="3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</row>
    <row r="939" spans="1:39" ht="16.5" customHeight="1" x14ac:dyDescent="0.25">
      <c r="A939" s="2"/>
      <c r="B939" s="2"/>
      <c r="C939" s="2"/>
      <c r="D939" s="3"/>
      <c r="E939" s="3"/>
      <c r="F939" s="3"/>
      <c r="G939" s="3"/>
      <c r="H939" s="3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</row>
    <row r="940" spans="1:39" ht="16.5" customHeight="1" x14ac:dyDescent="0.25">
      <c r="A940" s="2"/>
      <c r="B940" s="2"/>
      <c r="C940" s="2"/>
      <c r="D940" s="3"/>
      <c r="E940" s="3"/>
      <c r="F940" s="3"/>
      <c r="G940" s="3"/>
      <c r="H940" s="3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</row>
    <row r="941" spans="1:39" ht="16.5" customHeight="1" x14ac:dyDescent="0.25">
      <c r="A941" s="2"/>
      <c r="B941" s="2"/>
      <c r="C941" s="2"/>
      <c r="D941" s="3"/>
      <c r="E941" s="3"/>
      <c r="F941" s="3"/>
      <c r="G941" s="3"/>
      <c r="H941" s="3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</row>
    <row r="942" spans="1:39" ht="16.5" customHeight="1" x14ac:dyDescent="0.25">
      <c r="A942" s="2"/>
      <c r="B942" s="2"/>
      <c r="C942" s="2"/>
      <c r="D942" s="3"/>
      <c r="E942" s="3"/>
      <c r="F942" s="3"/>
      <c r="G942" s="3"/>
      <c r="H942" s="3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</row>
    <row r="943" spans="1:39" ht="16.5" customHeight="1" x14ac:dyDescent="0.25">
      <c r="A943" s="2"/>
      <c r="B943" s="2"/>
      <c r="C943" s="2"/>
      <c r="D943" s="3"/>
      <c r="E943" s="3"/>
      <c r="F943" s="3"/>
      <c r="G943" s="3"/>
      <c r="H943" s="3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</row>
    <row r="944" spans="1:39" ht="16.5" customHeight="1" x14ac:dyDescent="0.25">
      <c r="A944" s="2"/>
      <c r="B944" s="2"/>
      <c r="C944" s="2"/>
      <c r="D944" s="3"/>
      <c r="E944" s="3"/>
      <c r="F944" s="3"/>
      <c r="G944" s="3"/>
      <c r="H944" s="3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</row>
    <row r="945" spans="1:39" ht="16.5" customHeight="1" x14ac:dyDescent="0.25">
      <c r="A945" s="2"/>
      <c r="B945" s="2"/>
      <c r="C945" s="2"/>
      <c r="D945" s="3"/>
      <c r="E945" s="3"/>
      <c r="F945" s="3"/>
      <c r="G945" s="3"/>
      <c r="H945" s="3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</row>
    <row r="946" spans="1:39" ht="16.5" customHeight="1" x14ac:dyDescent="0.25">
      <c r="A946" s="2"/>
      <c r="B946" s="2"/>
      <c r="C946" s="2"/>
      <c r="D946" s="3"/>
      <c r="E946" s="3"/>
      <c r="F946" s="3"/>
      <c r="G946" s="3"/>
      <c r="H946" s="3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</row>
    <row r="947" spans="1:39" ht="16.5" customHeight="1" x14ac:dyDescent="0.25">
      <c r="A947" s="2"/>
      <c r="B947" s="2"/>
      <c r="C947" s="2"/>
      <c r="D947" s="3"/>
      <c r="E947" s="3"/>
      <c r="F947" s="3"/>
      <c r="G947" s="3"/>
      <c r="H947" s="3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</row>
    <row r="948" spans="1:39" ht="16.5" customHeight="1" x14ac:dyDescent="0.25">
      <c r="A948" s="2"/>
      <c r="B948" s="2"/>
      <c r="C948" s="2"/>
      <c r="D948" s="3"/>
      <c r="E948" s="3"/>
      <c r="F948" s="3"/>
      <c r="G948" s="3"/>
      <c r="H948" s="3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</row>
    <row r="949" spans="1:39" ht="16.5" customHeight="1" x14ac:dyDescent="0.25">
      <c r="A949" s="2"/>
      <c r="B949" s="2"/>
      <c r="C949" s="2"/>
      <c r="D949" s="3"/>
      <c r="E949" s="3"/>
      <c r="F949" s="3"/>
      <c r="G949" s="3"/>
      <c r="H949" s="3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</row>
    <row r="950" spans="1:39" ht="16.5" customHeight="1" x14ac:dyDescent="0.25">
      <c r="A950" s="2"/>
      <c r="B950" s="2"/>
      <c r="C950" s="2"/>
      <c r="D950" s="3"/>
      <c r="E950" s="3"/>
      <c r="F950" s="3"/>
      <c r="G950" s="3"/>
      <c r="H950" s="3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</row>
    <row r="951" spans="1:39" ht="16.5" customHeight="1" x14ac:dyDescent="0.25">
      <c r="A951" s="2"/>
      <c r="B951" s="2"/>
      <c r="C951" s="2"/>
      <c r="D951" s="3"/>
      <c r="E951" s="3"/>
      <c r="F951" s="3"/>
      <c r="G951" s="3"/>
      <c r="H951" s="3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</row>
    <row r="952" spans="1:39" ht="16.5" customHeight="1" x14ac:dyDescent="0.25">
      <c r="A952" s="2"/>
      <c r="B952" s="2"/>
      <c r="C952" s="2"/>
      <c r="D952" s="3"/>
      <c r="E952" s="3"/>
      <c r="F952" s="3"/>
      <c r="G952" s="3"/>
      <c r="H952" s="3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</row>
    <row r="953" spans="1:39" ht="16.5" customHeight="1" x14ac:dyDescent="0.25">
      <c r="A953" s="2"/>
      <c r="B953" s="2"/>
      <c r="C953" s="2"/>
      <c r="D953" s="3"/>
      <c r="E953" s="3"/>
      <c r="F953" s="3"/>
      <c r="G953" s="3"/>
      <c r="H953" s="3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</row>
    <row r="954" spans="1:39" ht="16.5" customHeight="1" x14ac:dyDescent="0.25">
      <c r="A954" s="2"/>
      <c r="B954" s="2"/>
      <c r="C954" s="2"/>
      <c r="D954" s="3"/>
      <c r="E954" s="3"/>
      <c r="F954" s="3"/>
      <c r="G954" s="3"/>
      <c r="H954" s="3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</row>
    <row r="955" spans="1:39" ht="16.5" customHeight="1" x14ac:dyDescent="0.25">
      <c r="A955" s="2"/>
      <c r="B955" s="2"/>
      <c r="C955" s="2"/>
      <c r="D955" s="3"/>
      <c r="E955" s="3"/>
      <c r="F955" s="3"/>
      <c r="G955" s="3"/>
      <c r="H955" s="3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</row>
    <row r="956" spans="1:39" ht="16.5" customHeight="1" x14ac:dyDescent="0.25">
      <c r="A956" s="2"/>
      <c r="B956" s="2"/>
      <c r="C956" s="2"/>
      <c r="D956" s="3"/>
      <c r="E956" s="3"/>
      <c r="F956" s="3"/>
      <c r="G956" s="3"/>
      <c r="H956" s="3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</row>
    <row r="957" spans="1:39" ht="16.5" customHeight="1" x14ac:dyDescent="0.25">
      <c r="A957" s="2"/>
      <c r="B957" s="2"/>
      <c r="C957" s="2"/>
      <c r="D957" s="3"/>
      <c r="E957" s="3"/>
      <c r="F957" s="3"/>
      <c r="G957" s="3"/>
      <c r="H957" s="3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</row>
    <row r="958" spans="1:39" ht="16.5" customHeight="1" x14ac:dyDescent="0.25">
      <c r="A958" s="2"/>
      <c r="B958" s="2"/>
      <c r="C958" s="2"/>
      <c r="D958" s="3"/>
      <c r="E958" s="3"/>
      <c r="F958" s="3"/>
      <c r="G958" s="3"/>
      <c r="H958" s="3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</row>
    <row r="959" spans="1:39" ht="16.5" customHeight="1" x14ac:dyDescent="0.25">
      <c r="A959" s="2"/>
      <c r="B959" s="2"/>
      <c r="C959" s="2"/>
      <c r="D959" s="3"/>
      <c r="E959" s="3"/>
      <c r="F959" s="3"/>
      <c r="G959" s="3"/>
      <c r="H959" s="3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</row>
    <row r="960" spans="1:39" ht="16.5" customHeight="1" x14ac:dyDescent="0.25">
      <c r="A960" s="2"/>
      <c r="B960" s="2"/>
      <c r="C960" s="2"/>
      <c r="D960" s="3"/>
      <c r="E960" s="3"/>
      <c r="F960" s="3"/>
      <c r="G960" s="3"/>
      <c r="H960" s="3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</row>
    <row r="961" spans="1:39" ht="16.5" customHeight="1" x14ac:dyDescent="0.25">
      <c r="A961" s="2"/>
      <c r="B961" s="2"/>
      <c r="C961" s="2"/>
      <c r="D961" s="3"/>
      <c r="E961" s="3"/>
      <c r="F961" s="3"/>
      <c r="G961" s="3"/>
      <c r="H961" s="3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</row>
    <row r="962" spans="1:39" ht="16.5" customHeight="1" x14ac:dyDescent="0.25">
      <c r="A962" s="2"/>
      <c r="B962" s="2"/>
      <c r="C962" s="2"/>
      <c r="D962" s="3"/>
      <c r="E962" s="3"/>
      <c r="F962" s="3"/>
      <c r="G962" s="3"/>
      <c r="H962" s="3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</row>
    <row r="963" spans="1:39" ht="16.5" customHeight="1" x14ac:dyDescent="0.25">
      <c r="A963" s="2"/>
      <c r="B963" s="2"/>
      <c r="C963" s="2"/>
      <c r="D963" s="3"/>
      <c r="E963" s="3"/>
      <c r="F963" s="3"/>
      <c r="G963" s="3"/>
      <c r="H963" s="3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</row>
    <row r="964" spans="1:39" ht="16.5" customHeight="1" x14ac:dyDescent="0.25">
      <c r="A964" s="2"/>
      <c r="B964" s="2"/>
      <c r="C964" s="2"/>
      <c r="D964" s="3"/>
      <c r="E964" s="3"/>
      <c r="F964" s="3"/>
      <c r="G964" s="3"/>
      <c r="H964" s="3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</row>
    <row r="965" spans="1:39" ht="16.5" customHeight="1" x14ac:dyDescent="0.25">
      <c r="A965" s="2"/>
      <c r="B965" s="2"/>
      <c r="C965" s="2"/>
      <c r="D965" s="3"/>
      <c r="E965" s="3"/>
      <c r="F965" s="3"/>
      <c r="G965" s="3"/>
      <c r="H965" s="3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</row>
    <row r="966" spans="1:39" ht="16.5" customHeight="1" x14ac:dyDescent="0.25">
      <c r="A966" s="2"/>
      <c r="B966" s="2"/>
      <c r="C966" s="2"/>
      <c r="D966" s="3"/>
      <c r="E966" s="3"/>
      <c r="F966" s="3"/>
      <c r="G966" s="3"/>
      <c r="H966" s="3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</row>
    <row r="967" spans="1:39" ht="16.5" customHeight="1" x14ac:dyDescent="0.25">
      <c r="A967" s="2"/>
      <c r="B967" s="2"/>
      <c r="C967" s="2"/>
      <c r="D967" s="3"/>
      <c r="E967" s="3"/>
      <c r="F967" s="3"/>
      <c r="G967" s="3"/>
      <c r="H967" s="3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</row>
    <row r="968" spans="1:39" ht="16.5" customHeight="1" x14ac:dyDescent="0.25">
      <c r="A968" s="2"/>
      <c r="B968" s="2"/>
      <c r="C968" s="2"/>
      <c r="D968" s="3"/>
      <c r="E968" s="3"/>
      <c r="F968" s="3"/>
      <c r="G968" s="3"/>
      <c r="H968" s="3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</row>
    <row r="969" spans="1:39" ht="16.5" customHeight="1" x14ac:dyDescent="0.25">
      <c r="A969" s="2"/>
      <c r="B969" s="2"/>
      <c r="C969" s="2"/>
      <c r="D969" s="3"/>
      <c r="E969" s="3"/>
      <c r="F969" s="3"/>
      <c r="G969" s="3"/>
      <c r="H969" s="3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</row>
    <row r="970" spans="1:39" ht="16.5" customHeight="1" x14ac:dyDescent="0.25">
      <c r="A970" s="2"/>
      <c r="B970" s="2"/>
      <c r="C970" s="2"/>
      <c r="D970" s="3"/>
      <c r="E970" s="3"/>
      <c r="F970" s="3"/>
      <c r="G970" s="3"/>
      <c r="H970" s="3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</row>
    <row r="971" spans="1:39" ht="16.5" customHeight="1" x14ac:dyDescent="0.25">
      <c r="A971" s="2"/>
      <c r="B971" s="2"/>
      <c r="C971" s="2"/>
      <c r="D971" s="3"/>
      <c r="E971" s="3"/>
      <c r="F971" s="3"/>
      <c r="G971" s="3"/>
      <c r="H971" s="3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</row>
    <row r="972" spans="1:39" ht="16.5" customHeight="1" x14ac:dyDescent="0.25">
      <c r="A972" s="2"/>
      <c r="B972" s="2"/>
      <c r="C972" s="2"/>
      <c r="D972" s="3"/>
      <c r="E972" s="3"/>
      <c r="F972" s="3"/>
      <c r="G972" s="3"/>
      <c r="H972" s="3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</row>
    <row r="973" spans="1:39" ht="16.5" customHeight="1" x14ac:dyDescent="0.25">
      <c r="A973" s="2"/>
      <c r="B973" s="2"/>
      <c r="C973" s="2"/>
      <c r="D973" s="3"/>
      <c r="E973" s="3"/>
      <c r="F973" s="3"/>
      <c r="G973" s="3"/>
      <c r="H973" s="3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</row>
    <row r="974" spans="1:39" ht="16.5" customHeight="1" x14ac:dyDescent="0.25">
      <c r="A974" s="2"/>
      <c r="B974" s="2"/>
      <c r="C974" s="2"/>
      <c r="D974" s="3"/>
      <c r="E974" s="3"/>
      <c r="F974" s="3"/>
      <c r="G974" s="3"/>
      <c r="H974" s="3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</row>
    <row r="975" spans="1:39" ht="16.5" customHeight="1" x14ac:dyDescent="0.25">
      <c r="A975" s="2"/>
      <c r="B975" s="2"/>
      <c r="C975" s="2"/>
      <c r="D975" s="3"/>
      <c r="E975" s="3"/>
      <c r="F975" s="3"/>
      <c r="G975" s="3"/>
      <c r="H975" s="3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</row>
    <row r="976" spans="1:39" ht="16.5" customHeight="1" x14ac:dyDescent="0.25">
      <c r="A976" s="2"/>
      <c r="B976" s="2"/>
      <c r="C976" s="2"/>
      <c r="D976" s="3"/>
      <c r="E976" s="3"/>
      <c r="F976" s="3"/>
      <c r="G976" s="3"/>
      <c r="H976" s="3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</row>
    <row r="977" spans="1:39" ht="16.5" customHeight="1" x14ac:dyDescent="0.25">
      <c r="A977" s="2"/>
      <c r="B977" s="2"/>
      <c r="C977" s="2"/>
      <c r="D977" s="3"/>
      <c r="E977" s="3"/>
      <c r="F977" s="3"/>
      <c r="G977" s="3"/>
      <c r="H977" s="3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</row>
    <row r="978" spans="1:39" ht="16.5" customHeight="1" x14ac:dyDescent="0.25">
      <c r="A978" s="2"/>
      <c r="B978" s="2"/>
      <c r="C978" s="2"/>
      <c r="D978" s="3"/>
      <c r="E978" s="3"/>
      <c r="F978" s="3"/>
      <c r="G978" s="3"/>
      <c r="H978" s="3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</row>
    <row r="979" spans="1:39" ht="16.5" customHeight="1" x14ac:dyDescent="0.25">
      <c r="A979" s="2"/>
      <c r="B979" s="2"/>
      <c r="C979" s="2"/>
      <c r="D979" s="3"/>
      <c r="E979" s="3"/>
      <c r="F979" s="3"/>
      <c r="G979" s="3"/>
      <c r="H979" s="3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</row>
    <row r="980" spans="1:39" ht="16.5" customHeight="1" x14ac:dyDescent="0.25">
      <c r="A980" s="2"/>
      <c r="B980" s="2"/>
      <c r="C980" s="2"/>
      <c r="D980" s="3"/>
      <c r="E980" s="3"/>
      <c r="F980" s="3"/>
      <c r="G980" s="3"/>
      <c r="H980" s="3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</row>
    <row r="981" spans="1:39" ht="16.5" customHeight="1" x14ac:dyDescent="0.25">
      <c r="A981" s="2"/>
      <c r="B981" s="2"/>
      <c r="C981" s="2"/>
      <c r="D981" s="3"/>
      <c r="E981" s="3"/>
      <c r="F981" s="3"/>
      <c r="G981" s="3"/>
      <c r="H981" s="3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</row>
    <row r="982" spans="1:39" ht="16.5" customHeight="1" x14ac:dyDescent="0.25">
      <c r="A982" s="2"/>
      <c r="B982" s="2"/>
      <c r="C982" s="2"/>
      <c r="D982" s="3"/>
      <c r="E982" s="3"/>
      <c r="F982" s="3"/>
      <c r="G982" s="3"/>
      <c r="H982" s="3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</row>
    <row r="983" spans="1:39" ht="16.5" customHeight="1" x14ac:dyDescent="0.25">
      <c r="A983" s="2"/>
      <c r="B983" s="2"/>
      <c r="C983" s="2"/>
      <c r="D983" s="3"/>
      <c r="E983" s="3"/>
      <c r="F983" s="3"/>
      <c r="G983" s="3"/>
      <c r="H983" s="3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</row>
    <row r="984" spans="1:39" ht="16.5" customHeight="1" x14ac:dyDescent="0.25">
      <c r="A984" s="2"/>
      <c r="B984" s="2"/>
      <c r="C984" s="2"/>
      <c r="D984" s="3"/>
      <c r="E984" s="3"/>
      <c r="F984" s="3"/>
      <c r="G984" s="3"/>
      <c r="H984" s="3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</row>
    <row r="985" spans="1:39" ht="16.5" customHeight="1" x14ac:dyDescent="0.25">
      <c r="A985" s="2"/>
      <c r="B985" s="2"/>
      <c r="C985" s="2"/>
      <c r="D985" s="3"/>
      <c r="E985" s="3"/>
      <c r="F985" s="3"/>
      <c r="G985" s="3"/>
      <c r="H985" s="3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</row>
    <row r="986" spans="1:39" ht="16.5" customHeight="1" x14ac:dyDescent="0.25">
      <c r="A986" s="2"/>
      <c r="B986" s="2"/>
      <c r="C986" s="2"/>
      <c r="D986" s="3"/>
      <c r="E986" s="3"/>
      <c r="F986" s="3"/>
      <c r="G986" s="3"/>
      <c r="H986" s="3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</row>
    <row r="987" spans="1:39" ht="16.5" customHeight="1" x14ac:dyDescent="0.25">
      <c r="A987" s="2"/>
      <c r="B987" s="2"/>
      <c r="C987" s="2"/>
      <c r="D987" s="3"/>
      <c r="E987" s="3"/>
      <c r="F987" s="3"/>
      <c r="G987" s="3"/>
      <c r="H987" s="3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</row>
    <row r="988" spans="1:39" ht="16.5" customHeight="1" x14ac:dyDescent="0.25">
      <c r="A988" s="2"/>
      <c r="B988" s="2"/>
      <c r="C988" s="2"/>
      <c r="D988" s="3"/>
      <c r="E988" s="3"/>
      <c r="F988" s="3"/>
      <c r="G988" s="3"/>
      <c r="H988" s="3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</row>
    <row r="989" spans="1:39" ht="16.5" customHeight="1" x14ac:dyDescent="0.25">
      <c r="A989" s="2"/>
      <c r="B989" s="2"/>
      <c r="C989" s="2"/>
      <c r="D989" s="3"/>
      <c r="E989" s="3"/>
      <c r="F989" s="3"/>
      <c r="G989" s="3"/>
      <c r="H989" s="3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</row>
    <row r="990" spans="1:39" ht="16.5" customHeight="1" x14ac:dyDescent="0.25">
      <c r="A990" s="2"/>
      <c r="B990" s="2"/>
      <c r="C990" s="2"/>
      <c r="D990" s="3"/>
      <c r="E990" s="3"/>
      <c r="F990" s="3"/>
      <c r="G990" s="3"/>
      <c r="H990" s="3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</row>
    <row r="991" spans="1:39" ht="16.5" customHeight="1" x14ac:dyDescent="0.25">
      <c r="A991" s="2"/>
      <c r="B991" s="2"/>
      <c r="C991" s="2"/>
      <c r="D991" s="3"/>
      <c r="E991" s="3"/>
      <c r="F991" s="3"/>
      <c r="G991" s="3"/>
      <c r="H991" s="3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</row>
    <row r="992" spans="1:39" ht="16.5" customHeight="1" x14ac:dyDescent="0.25">
      <c r="A992" s="2"/>
      <c r="B992" s="2"/>
      <c r="C992" s="2"/>
      <c r="D992" s="3"/>
      <c r="E992" s="3"/>
      <c r="F992" s="3"/>
      <c r="G992" s="3"/>
      <c r="H992" s="3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</row>
    <row r="993" spans="1:39" ht="16.5" customHeight="1" x14ac:dyDescent="0.25">
      <c r="A993" s="2"/>
      <c r="B993" s="2"/>
      <c r="C993" s="2"/>
      <c r="D993" s="3"/>
      <c r="E993" s="3"/>
      <c r="F993" s="3"/>
      <c r="G993" s="3"/>
      <c r="H993" s="3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</row>
    <row r="994" spans="1:39" ht="16.5" customHeight="1" x14ac:dyDescent="0.25">
      <c r="A994" s="2"/>
      <c r="B994" s="2"/>
      <c r="C994" s="2"/>
      <c r="D994" s="3"/>
      <c r="E994" s="3"/>
      <c r="F994" s="3"/>
      <c r="G994" s="3"/>
      <c r="H994" s="3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</row>
    <row r="995" spans="1:39" ht="16.5" customHeight="1" x14ac:dyDescent="0.25">
      <c r="A995" s="2"/>
      <c r="B995" s="2"/>
      <c r="C995" s="2"/>
      <c r="D995" s="3"/>
      <c r="E995" s="3"/>
      <c r="F995" s="3"/>
      <c r="G995" s="3"/>
      <c r="H995" s="3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</row>
    <row r="996" spans="1:39" ht="16.5" customHeight="1" x14ac:dyDescent="0.25">
      <c r="A996" s="2"/>
      <c r="B996" s="2"/>
      <c r="C996" s="2"/>
      <c r="D996" s="3"/>
      <c r="E996" s="3"/>
      <c r="F996" s="3"/>
      <c r="G996" s="3"/>
      <c r="H996" s="3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</row>
    <row r="997" spans="1:39" ht="16.5" customHeight="1" x14ac:dyDescent="0.25">
      <c r="A997" s="2"/>
      <c r="B997" s="2"/>
      <c r="C997" s="2"/>
      <c r="D997" s="3"/>
      <c r="E997" s="3"/>
      <c r="F997" s="3"/>
      <c r="G997" s="3"/>
      <c r="H997" s="3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</row>
    <row r="998" spans="1:39" ht="16.5" customHeight="1" x14ac:dyDescent="0.25">
      <c r="A998" s="2"/>
      <c r="B998" s="2"/>
      <c r="C998" s="2"/>
      <c r="D998" s="3"/>
      <c r="E998" s="3"/>
      <c r="F998" s="3"/>
      <c r="G998" s="3"/>
      <c r="H998" s="3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</row>
    <row r="999" spans="1:39" ht="16.5" customHeight="1" x14ac:dyDescent="0.25">
      <c r="A999" s="2"/>
      <c r="B999" s="2"/>
      <c r="C999" s="2"/>
      <c r="D999" s="3"/>
      <c r="E999" s="3"/>
      <c r="F999" s="3"/>
      <c r="G999" s="3"/>
      <c r="H999" s="3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</row>
    <row r="1000" spans="1:39" ht="16.5" customHeight="1" x14ac:dyDescent="0.25">
      <c r="A1000" s="2"/>
      <c r="B1000" s="2"/>
      <c r="C1000" s="2"/>
      <c r="D1000" s="3"/>
      <c r="E1000" s="3"/>
      <c r="F1000" s="3"/>
      <c r="G1000" s="3"/>
      <c r="H1000" s="3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</row>
  </sheetData>
  <autoFilter ref="A5:AM53" xr:uid="{00000000-0009-0000-0000-000000000000}"/>
  <mergeCells count="38">
    <mergeCell ref="K2:K4"/>
    <mergeCell ref="E3:H3"/>
    <mergeCell ref="Q3:Q4"/>
    <mergeCell ref="R3:R4"/>
    <mergeCell ref="S3:S4"/>
    <mergeCell ref="J2:J4"/>
    <mergeCell ref="I3:I4"/>
    <mergeCell ref="A2:A4"/>
    <mergeCell ref="B2:B4"/>
    <mergeCell ref="C2:C4"/>
    <mergeCell ref="D2:D4"/>
    <mergeCell ref="E2:I2"/>
    <mergeCell ref="AK3:AK4"/>
    <mergeCell ref="AL3:AL4"/>
    <mergeCell ref="L2:L4"/>
    <mergeCell ref="M2:M4"/>
    <mergeCell ref="N2:N4"/>
    <mergeCell ref="O2:Z2"/>
    <mergeCell ref="AA2:AL2"/>
    <mergeCell ref="O3:O4"/>
    <mergeCell ref="P3:P4"/>
    <mergeCell ref="T3:T4"/>
    <mergeCell ref="U3:U4"/>
    <mergeCell ref="V3:V4"/>
    <mergeCell ref="W3:W4"/>
    <mergeCell ref="X3:X4"/>
    <mergeCell ref="Y3:Y4"/>
    <mergeCell ref="Z3:Z4"/>
    <mergeCell ref="AF3:AF4"/>
    <mergeCell ref="AG3:AG4"/>
    <mergeCell ref="AH3:AH4"/>
    <mergeCell ref="AI3:AI4"/>
    <mergeCell ref="AJ3:AJ4"/>
    <mergeCell ref="AA3:AA4"/>
    <mergeCell ref="AB3:AB4"/>
    <mergeCell ref="AC3:AC4"/>
    <mergeCell ref="AD3:AD4"/>
    <mergeCell ref="AE3:AE4"/>
  </mergeCells>
  <pageMargins left="0.7" right="0.7" top="0.75" bottom="0.75" header="0" footer="0"/>
  <pageSetup orientation="landscape"/>
  <headerFooter>
    <oddHeader>&amp;RMẫu KHBC_THPT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4.42578125" defaultRowHeight="15" customHeight="1" x14ac:dyDescent="0.25"/>
  <cols>
    <col min="1" max="1" width="18" customWidth="1"/>
    <col min="2" max="2" width="11.85546875" customWidth="1"/>
    <col min="3" max="3" width="13" customWidth="1"/>
    <col min="4" max="8" width="10" hidden="1" customWidth="1"/>
    <col min="9" max="10" width="12.140625" hidden="1" customWidth="1"/>
    <col min="11" max="15" width="10" hidden="1" customWidth="1"/>
    <col min="16" max="16" width="31" customWidth="1"/>
    <col min="17" max="26" width="8" customWidth="1"/>
  </cols>
  <sheetData>
    <row r="1" spans="1:26" ht="18" customHeight="1" x14ac:dyDescent="0.3">
      <c r="A1" s="22"/>
      <c r="B1" s="22"/>
      <c r="C1" s="23"/>
      <c r="D1" s="24" t="s">
        <v>34</v>
      </c>
      <c r="E1" s="24" t="s">
        <v>35</v>
      </c>
      <c r="F1" s="24" t="s">
        <v>36</v>
      </c>
      <c r="G1" s="24" t="s">
        <v>37</v>
      </c>
      <c r="H1" s="24" t="s">
        <v>38</v>
      </c>
      <c r="I1" s="148" t="s">
        <v>39</v>
      </c>
      <c r="J1" s="144"/>
      <c r="K1" s="145"/>
      <c r="L1" s="25"/>
      <c r="M1" s="25"/>
      <c r="N1" s="25"/>
      <c r="O1" s="25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8" customHeight="1" x14ac:dyDescent="0.3">
      <c r="A2" s="22"/>
      <c r="B2" s="148" t="s">
        <v>40</v>
      </c>
      <c r="C2" s="145"/>
      <c r="D2" s="22"/>
      <c r="E2" s="22"/>
      <c r="F2" s="22"/>
      <c r="G2" s="22"/>
      <c r="H2" s="22"/>
      <c r="I2" s="22" t="s">
        <v>29</v>
      </c>
      <c r="J2" s="22" t="s">
        <v>30</v>
      </c>
      <c r="K2" s="24" t="s">
        <v>41</v>
      </c>
      <c r="L2" s="27" t="s">
        <v>42</v>
      </c>
      <c r="M2" s="28" t="s">
        <v>43</v>
      </c>
      <c r="N2" s="28" t="s">
        <v>44</v>
      </c>
      <c r="O2" s="28" t="s">
        <v>45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8" customHeight="1" x14ac:dyDescent="0.3">
      <c r="A3" s="22" t="s">
        <v>13</v>
      </c>
      <c r="B3" s="29" t="s">
        <v>29</v>
      </c>
      <c r="C3" s="30" t="s">
        <v>30</v>
      </c>
      <c r="D3" s="31">
        <v>35</v>
      </c>
      <c r="E3" s="31">
        <v>16</v>
      </c>
      <c r="F3" s="31">
        <v>28</v>
      </c>
      <c r="G3" s="31">
        <v>14</v>
      </c>
      <c r="H3" s="31">
        <v>17</v>
      </c>
      <c r="I3" s="31">
        <v>15</v>
      </c>
      <c r="J3" s="31">
        <v>14</v>
      </c>
      <c r="K3" s="32">
        <f t="shared" ref="K3:K20" si="0">I3+J3</f>
        <v>29</v>
      </c>
      <c r="L3" s="27" t="s">
        <v>46</v>
      </c>
      <c r="M3" s="28">
        <v>3</v>
      </c>
      <c r="N3" s="28">
        <v>106</v>
      </c>
      <c r="O3" s="33">
        <f t="shared" ref="O3:O10" si="1">N3/M3</f>
        <v>35.333333333333336</v>
      </c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8" customHeight="1" x14ac:dyDescent="0.3">
      <c r="A4" s="22" t="s">
        <v>47</v>
      </c>
      <c r="B4" s="34">
        <v>0.34</v>
      </c>
      <c r="C4" s="35">
        <v>0.31547359046005924</v>
      </c>
      <c r="D4" s="36">
        <f t="shared" ref="D4:D17" si="2">C4*$D$3</f>
        <v>11.041575666102073</v>
      </c>
      <c r="E4" s="36">
        <f t="shared" ref="E4:E17" si="3">C4*$E$3</f>
        <v>5.0475774473609478</v>
      </c>
      <c r="F4" s="36">
        <f t="shared" ref="F4:F17" si="4">C4*$F$3</f>
        <v>8.833260532881658</v>
      </c>
      <c r="G4" s="36">
        <f t="shared" ref="G4:G17" si="5">C4*$G$3</f>
        <v>4.416630266440829</v>
      </c>
      <c r="H4" s="36">
        <f t="shared" ref="H4:H17" si="6">C4*$H$3</f>
        <v>5.3630510378210072</v>
      </c>
      <c r="I4" s="36">
        <f t="shared" ref="I4:I20" si="7">B4*$I$3</f>
        <v>5.1000000000000005</v>
      </c>
      <c r="J4" s="36">
        <f t="shared" ref="J4:J20" si="8">C4*$J$3</f>
        <v>4.416630266440829</v>
      </c>
      <c r="K4" s="32">
        <f t="shared" si="0"/>
        <v>9.5166302664408295</v>
      </c>
      <c r="L4" s="27" t="s">
        <v>48</v>
      </c>
      <c r="M4" s="28">
        <v>3</v>
      </c>
      <c r="N4" s="28">
        <v>100</v>
      </c>
      <c r="O4" s="33">
        <f t="shared" si="1"/>
        <v>33.333333333333336</v>
      </c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8" customHeight="1" x14ac:dyDescent="0.3">
      <c r="A5" s="24" t="s">
        <v>49</v>
      </c>
      <c r="B5" s="34">
        <v>0.24</v>
      </c>
      <c r="C5" s="35">
        <v>0.30285464684165686</v>
      </c>
      <c r="D5" s="36">
        <f t="shared" si="2"/>
        <v>10.59991263945799</v>
      </c>
      <c r="E5" s="36">
        <f t="shared" si="3"/>
        <v>4.8456743494665098</v>
      </c>
      <c r="F5" s="36">
        <f t="shared" si="4"/>
        <v>8.479930111566393</v>
      </c>
      <c r="G5" s="36">
        <f t="shared" si="5"/>
        <v>4.2399650557831965</v>
      </c>
      <c r="H5" s="36">
        <f t="shared" si="6"/>
        <v>5.1485289963081664</v>
      </c>
      <c r="I5" s="36">
        <f t="shared" si="7"/>
        <v>3.5999999999999996</v>
      </c>
      <c r="J5" s="36">
        <f t="shared" si="8"/>
        <v>4.2399650557831965</v>
      </c>
      <c r="K5" s="32">
        <f t="shared" si="0"/>
        <v>7.8399650557831961</v>
      </c>
      <c r="L5" s="27" t="s">
        <v>50</v>
      </c>
      <c r="M5" s="28">
        <v>2</v>
      </c>
      <c r="N5" s="28">
        <v>72</v>
      </c>
      <c r="O5" s="33">
        <f t="shared" si="1"/>
        <v>36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33.75" customHeight="1" x14ac:dyDescent="0.3">
      <c r="A6" s="24" t="s">
        <v>51</v>
      </c>
      <c r="B6" s="34">
        <v>7.0000000000000007E-2</v>
      </c>
      <c r="C6" s="35">
        <v>9.4642077138017783E-2</v>
      </c>
      <c r="D6" s="36">
        <f t="shared" si="2"/>
        <v>3.3124726998306224</v>
      </c>
      <c r="E6" s="36">
        <f t="shared" si="3"/>
        <v>1.5142732342082845</v>
      </c>
      <c r="F6" s="36">
        <f t="shared" si="4"/>
        <v>2.649978159864498</v>
      </c>
      <c r="G6" s="36">
        <f t="shared" si="5"/>
        <v>1.324989079932249</v>
      </c>
      <c r="H6" s="36">
        <f t="shared" si="6"/>
        <v>1.6089153113463024</v>
      </c>
      <c r="I6" s="36">
        <f t="shared" si="7"/>
        <v>1.05</v>
      </c>
      <c r="J6" s="36">
        <f t="shared" si="8"/>
        <v>1.324989079932249</v>
      </c>
      <c r="K6" s="32">
        <f t="shared" si="0"/>
        <v>2.3749890799322491</v>
      </c>
      <c r="L6" s="27" t="s">
        <v>52</v>
      </c>
      <c r="M6" s="28">
        <v>2</v>
      </c>
      <c r="N6" s="28">
        <v>59</v>
      </c>
      <c r="O6" s="33">
        <f t="shared" si="1"/>
        <v>29.5</v>
      </c>
      <c r="P6" s="2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8" customHeight="1" x14ac:dyDescent="0.3">
      <c r="A7" s="22" t="s">
        <v>53</v>
      </c>
      <c r="B7" s="34">
        <v>0.1</v>
      </c>
      <c r="C7" s="35">
        <v>0.1356536438978255</v>
      </c>
      <c r="D7" s="36">
        <f t="shared" si="2"/>
        <v>4.7478775364238928</v>
      </c>
      <c r="E7" s="36">
        <f t="shared" si="3"/>
        <v>2.170458302365208</v>
      </c>
      <c r="F7" s="36">
        <f t="shared" si="4"/>
        <v>3.7983020291391139</v>
      </c>
      <c r="G7" s="36">
        <f t="shared" si="5"/>
        <v>1.8991510145695569</v>
      </c>
      <c r="H7" s="36">
        <f t="shared" si="6"/>
        <v>2.3061119462630333</v>
      </c>
      <c r="I7" s="36">
        <f t="shared" si="7"/>
        <v>1.5</v>
      </c>
      <c r="J7" s="36">
        <f t="shared" si="8"/>
        <v>1.8991510145695569</v>
      </c>
      <c r="K7" s="32">
        <f t="shared" si="0"/>
        <v>3.3991510145695569</v>
      </c>
      <c r="L7" s="27" t="s">
        <v>54</v>
      </c>
      <c r="M7" s="28">
        <v>2</v>
      </c>
      <c r="N7" s="28">
        <v>67</v>
      </c>
      <c r="O7" s="33">
        <f t="shared" si="1"/>
        <v>33.5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8" customHeight="1" x14ac:dyDescent="0.3">
      <c r="A8" s="22" t="s">
        <v>55</v>
      </c>
      <c r="B8" s="34">
        <v>0.11</v>
      </c>
      <c r="C8" s="35">
        <v>0.1356536438978255</v>
      </c>
      <c r="D8" s="36">
        <f t="shared" si="2"/>
        <v>4.7478775364238928</v>
      </c>
      <c r="E8" s="36">
        <f t="shared" si="3"/>
        <v>2.170458302365208</v>
      </c>
      <c r="F8" s="36">
        <f t="shared" si="4"/>
        <v>3.7983020291391139</v>
      </c>
      <c r="G8" s="36">
        <f t="shared" si="5"/>
        <v>1.8991510145695569</v>
      </c>
      <c r="H8" s="36">
        <f t="shared" si="6"/>
        <v>2.3061119462630333</v>
      </c>
      <c r="I8" s="36">
        <f t="shared" si="7"/>
        <v>1.65</v>
      </c>
      <c r="J8" s="36">
        <f t="shared" si="8"/>
        <v>1.8991510145695569</v>
      </c>
      <c r="K8" s="32">
        <f t="shared" si="0"/>
        <v>3.5491510145695568</v>
      </c>
      <c r="L8" s="27" t="s">
        <v>56</v>
      </c>
      <c r="M8" s="28">
        <v>2</v>
      </c>
      <c r="N8" s="28">
        <v>42</v>
      </c>
      <c r="O8" s="33">
        <f t="shared" si="1"/>
        <v>21</v>
      </c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21" customHeight="1" x14ac:dyDescent="0.3">
      <c r="A9" s="22" t="s">
        <v>57</v>
      </c>
      <c r="B9" s="34">
        <v>0.32</v>
      </c>
      <c r="C9" s="35">
        <v>0.32809253407846162</v>
      </c>
      <c r="D9" s="36">
        <f t="shared" si="2"/>
        <v>11.483238692746157</v>
      </c>
      <c r="E9" s="36">
        <f t="shared" si="3"/>
        <v>5.2494805452553859</v>
      </c>
      <c r="F9" s="36">
        <f t="shared" si="4"/>
        <v>9.1865909541969248</v>
      </c>
      <c r="G9" s="36">
        <f t="shared" si="5"/>
        <v>4.5932954770984624</v>
      </c>
      <c r="H9" s="36">
        <f t="shared" si="6"/>
        <v>5.5775730793338472</v>
      </c>
      <c r="I9" s="36">
        <f t="shared" si="7"/>
        <v>4.8</v>
      </c>
      <c r="J9" s="36">
        <f t="shared" si="8"/>
        <v>4.5932954770984624</v>
      </c>
      <c r="K9" s="32">
        <f t="shared" si="0"/>
        <v>9.3932954770984622</v>
      </c>
      <c r="L9" s="27" t="s">
        <v>58</v>
      </c>
      <c r="M9" s="28">
        <v>2</v>
      </c>
      <c r="N9" s="28">
        <v>53</v>
      </c>
      <c r="O9" s="33">
        <f t="shared" si="1"/>
        <v>26.5</v>
      </c>
      <c r="P9" s="37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36" customHeight="1" x14ac:dyDescent="0.3">
      <c r="A10" s="24" t="s">
        <v>59</v>
      </c>
      <c r="B10" s="34"/>
      <c r="C10" s="35">
        <v>0.15773679523002962</v>
      </c>
      <c r="D10" s="36">
        <f t="shared" si="2"/>
        <v>5.5207878330510365</v>
      </c>
      <c r="E10" s="36">
        <f t="shared" si="3"/>
        <v>2.5237887236804739</v>
      </c>
      <c r="F10" s="36">
        <f t="shared" si="4"/>
        <v>4.416630266440829</v>
      </c>
      <c r="G10" s="36">
        <f t="shared" si="5"/>
        <v>2.2083151332204145</v>
      </c>
      <c r="H10" s="36">
        <f t="shared" si="6"/>
        <v>2.6815255189105036</v>
      </c>
      <c r="I10" s="36">
        <f t="shared" si="7"/>
        <v>0</v>
      </c>
      <c r="J10" s="36">
        <f t="shared" si="8"/>
        <v>2.2083151332204145</v>
      </c>
      <c r="K10" s="32">
        <f t="shared" si="0"/>
        <v>2.2083151332204145</v>
      </c>
      <c r="L10" s="27"/>
      <c r="M10" s="28">
        <f t="shared" ref="M10:N10" si="9">SUM(M3:M9)</f>
        <v>16</v>
      </c>
      <c r="N10" s="28">
        <f t="shared" si="9"/>
        <v>499</v>
      </c>
      <c r="O10" s="33">
        <f t="shared" si="1"/>
        <v>31.1875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8" customHeight="1" x14ac:dyDescent="0.3">
      <c r="A11" s="22" t="s">
        <v>60</v>
      </c>
      <c r="B11" s="34">
        <v>0.12</v>
      </c>
      <c r="C11" s="35">
        <v>0.20190309789443794</v>
      </c>
      <c r="D11" s="36">
        <f t="shared" si="2"/>
        <v>7.0666084263053284</v>
      </c>
      <c r="E11" s="36">
        <f t="shared" si="3"/>
        <v>3.2304495663110071</v>
      </c>
      <c r="F11" s="36">
        <f t="shared" si="4"/>
        <v>5.653286741044262</v>
      </c>
      <c r="G11" s="36">
        <f t="shared" si="5"/>
        <v>2.826643370522131</v>
      </c>
      <c r="H11" s="36">
        <f t="shared" si="6"/>
        <v>3.4323526642054452</v>
      </c>
      <c r="I11" s="36">
        <f t="shared" si="7"/>
        <v>1.7999999999999998</v>
      </c>
      <c r="J11" s="36">
        <f t="shared" si="8"/>
        <v>2.826643370522131</v>
      </c>
      <c r="K11" s="32">
        <f t="shared" si="0"/>
        <v>4.6266433705221308</v>
      </c>
      <c r="L11" s="25"/>
      <c r="M11" s="25"/>
      <c r="N11" s="25"/>
      <c r="O11" s="25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36" customHeight="1" x14ac:dyDescent="0.3">
      <c r="A12" s="24" t="s">
        <v>61</v>
      </c>
      <c r="B12" s="34">
        <v>7.0000000000000007E-2</v>
      </c>
      <c r="C12" s="35">
        <v>3.7880425298232295E-2</v>
      </c>
      <c r="D12" s="36">
        <f t="shared" si="2"/>
        <v>1.3258148854381304</v>
      </c>
      <c r="E12" s="36">
        <f t="shared" si="3"/>
        <v>0.60608680477171673</v>
      </c>
      <c r="F12" s="36">
        <f t="shared" si="4"/>
        <v>1.0606519083505042</v>
      </c>
      <c r="G12" s="36">
        <f t="shared" si="5"/>
        <v>0.53032595417525208</v>
      </c>
      <c r="H12" s="36">
        <f t="shared" si="6"/>
        <v>0.64396723006994905</v>
      </c>
      <c r="I12" s="36">
        <f t="shared" si="7"/>
        <v>1.05</v>
      </c>
      <c r="J12" s="36">
        <f t="shared" si="8"/>
        <v>0.53032595417525208</v>
      </c>
      <c r="K12" s="32">
        <f t="shared" si="0"/>
        <v>1.5803259541752521</v>
      </c>
      <c r="L12" s="25"/>
      <c r="M12" s="25"/>
      <c r="N12" s="25"/>
      <c r="O12" s="25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8" customHeight="1" x14ac:dyDescent="0.3">
      <c r="A13" s="22" t="s">
        <v>62</v>
      </c>
      <c r="B13" s="34">
        <v>0.04</v>
      </c>
      <c r="C13" s="35">
        <v>0.20190309789443794</v>
      </c>
      <c r="D13" s="36">
        <f t="shared" si="2"/>
        <v>7.0666084263053284</v>
      </c>
      <c r="E13" s="36">
        <f t="shared" si="3"/>
        <v>3.2304495663110071</v>
      </c>
      <c r="F13" s="36">
        <f t="shared" si="4"/>
        <v>5.653286741044262</v>
      </c>
      <c r="G13" s="36">
        <f t="shared" si="5"/>
        <v>2.826643370522131</v>
      </c>
      <c r="H13" s="36">
        <f t="shared" si="6"/>
        <v>3.4323526642054452</v>
      </c>
      <c r="I13" s="36">
        <f t="shared" si="7"/>
        <v>0.6</v>
      </c>
      <c r="J13" s="36">
        <f t="shared" si="8"/>
        <v>2.826643370522131</v>
      </c>
      <c r="K13" s="32">
        <f t="shared" si="0"/>
        <v>3.4266433705221311</v>
      </c>
      <c r="L13" s="25"/>
      <c r="M13" s="25"/>
      <c r="N13" s="25"/>
      <c r="O13" s="25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8" customHeight="1" x14ac:dyDescent="0.3">
      <c r="A14" s="22" t="s">
        <v>63</v>
      </c>
      <c r="B14" s="34">
        <v>0.16</v>
      </c>
      <c r="C14" s="35">
        <v>0.13249890799322492</v>
      </c>
      <c r="D14" s="36">
        <f t="shared" si="2"/>
        <v>4.6374617797628721</v>
      </c>
      <c r="E14" s="36">
        <f t="shared" si="3"/>
        <v>2.1199825278915987</v>
      </c>
      <c r="F14" s="36">
        <f t="shared" si="4"/>
        <v>3.7099694238102976</v>
      </c>
      <c r="G14" s="36">
        <f t="shared" si="5"/>
        <v>1.8549847119051488</v>
      </c>
      <c r="H14" s="36">
        <f t="shared" si="6"/>
        <v>2.2524814358848237</v>
      </c>
      <c r="I14" s="36">
        <f t="shared" si="7"/>
        <v>2.4</v>
      </c>
      <c r="J14" s="36">
        <f t="shared" si="8"/>
        <v>1.8549847119051488</v>
      </c>
      <c r="K14" s="32">
        <f t="shared" si="0"/>
        <v>4.2549847119051485</v>
      </c>
      <c r="L14" s="25"/>
      <c r="M14" s="25"/>
      <c r="N14" s="25"/>
      <c r="O14" s="25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36" customHeight="1" x14ac:dyDescent="0.3">
      <c r="A15" s="24" t="s">
        <v>64</v>
      </c>
      <c r="B15" s="34">
        <v>7.0000000000000007E-2</v>
      </c>
      <c r="C15" s="35">
        <v>3.7880425298232295E-2</v>
      </c>
      <c r="D15" s="36">
        <f t="shared" si="2"/>
        <v>1.3258148854381304</v>
      </c>
      <c r="E15" s="36">
        <f t="shared" si="3"/>
        <v>0.60608680477171673</v>
      </c>
      <c r="F15" s="36">
        <f t="shared" si="4"/>
        <v>1.0606519083505042</v>
      </c>
      <c r="G15" s="36">
        <f t="shared" si="5"/>
        <v>0.53032595417525208</v>
      </c>
      <c r="H15" s="36">
        <f t="shared" si="6"/>
        <v>0.64396723006994905</v>
      </c>
      <c r="I15" s="36">
        <f t="shared" si="7"/>
        <v>1.05</v>
      </c>
      <c r="J15" s="36">
        <f t="shared" si="8"/>
        <v>0.53032595417525208</v>
      </c>
      <c r="K15" s="32">
        <f t="shared" si="0"/>
        <v>1.5803259541752521</v>
      </c>
      <c r="L15" s="25"/>
      <c r="M15" s="25"/>
      <c r="N15" s="25"/>
      <c r="O15" s="2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36" customHeight="1" x14ac:dyDescent="0.3">
      <c r="A16" s="24" t="s">
        <v>65</v>
      </c>
      <c r="B16" s="34">
        <v>0.14000000000000001</v>
      </c>
      <c r="C16" s="35">
        <v>0.1136412758946969</v>
      </c>
      <c r="D16" s="36">
        <f t="shared" si="2"/>
        <v>3.9774446563143915</v>
      </c>
      <c r="E16" s="36">
        <f t="shared" si="3"/>
        <v>1.8182604143151504</v>
      </c>
      <c r="F16" s="36">
        <f t="shared" si="4"/>
        <v>3.1819557250515134</v>
      </c>
      <c r="G16" s="36">
        <f t="shared" si="5"/>
        <v>1.5909778625257567</v>
      </c>
      <c r="H16" s="36">
        <f t="shared" si="6"/>
        <v>1.9319016902098474</v>
      </c>
      <c r="I16" s="36">
        <f t="shared" si="7"/>
        <v>2.1</v>
      </c>
      <c r="J16" s="36">
        <f t="shared" si="8"/>
        <v>1.5909778625257567</v>
      </c>
      <c r="K16" s="32">
        <f t="shared" si="0"/>
        <v>3.6909778625257568</v>
      </c>
      <c r="L16" s="25"/>
      <c r="M16" s="25"/>
      <c r="N16" s="25"/>
      <c r="O16" s="25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36" customHeight="1" x14ac:dyDescent="0.3">
      <c r="A17" s="24" t="s">
        <v>66</v>
      </c>
      <c r="B17" s="34"/>
      <c r="C17" s="35">
        <v>5.682063794734845E-2</v>
      </c>
      <c r="D17" s="36">
        <f t="shared" si="2"/>
        <v>1.9887223281571957</v>
      </c>
      <c r="E17" s="36">
        <f t="shared" si="3"/>
        <v>0.9091302071575752</v>
      </c>
      <c r="F17" s="36">
        <f t="shared" si="4"/>
        <v>1.5909778625257567</v>
      </c>
      <c r="G17" s="36">
        <f t="shared" si="5"/>
        <v>0.79548893126287834</v>
      </c>
      <c r="H17" s="36">
        <f t="shared" si="6"/>
        <v>0.96595084510492368</v>
      </c>
      <c r="I17" s="36">
        <f t="shared" si="7"/>
        <v>0</v>
      </c>
      <c r="J17" s="36">
        <f t="shared" si="8"/>
        <v>0.79548893126287834</v>
      </c>
      <c r="K17" s="32">
        <f t="shared" si="0"/>
        <v>0.79548893126287834</v>
      </c>
      <c r="L17" s="25"/>
      <c r="M17" s="25"/>
      <c r="N17" s="25"/>
      <c r="O17" s="25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36" customHeight="1" x14ac:dyDescent="0.3">
      <c r="A18" s="24" t="s">
        <v>67</v>
      </c>
      <c r="B18" s="34">
        <v>0</v>
      </c>
      <c r="C18" s="35"/>
      <c r="D18" s="32"/>
      <c r="E18" s="36"/>
      <c r="F18" s="36"/>
      <c r="G18" s="32"/>
      <c r="H18" s="32"/>
      <c r="I18" s="36">
        <f t="shared" si="7"/>
        <v>0</v>
      </c>
      <c r="J18" s="36">
        <f t="shared" si="8"/>
        <v>0</v>
      </c>
      <c r="K18" s="32">
        <f t="shared" si="0"/>
        <v>0</v>
      </c>
      <c r="L18" s="25"/>
      <c r="M18" s="25"/>
      <c r="N18" s="25"/>
      <c r="O18" s="25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8" customHeight="1" x14ac:dyDescent="0.3">
      <c r="A19" s="22" t="s">
        <v>68</v>
      </c>
      <c r="B19" s="34">
        <v>0.06</v>
      </c>
      <c r="C19" s="35"/>
      <c r="D19" s="32"/>
      <c r="E19" s="36"/>
      <c r="F19" s="36"/>
      <c r="G19" s="32"/>
      <c r="H19" s="32"/>
      <c r="I19" s="36">
        <f t="shared" si="7"/>
        <v>0.89999999999999991</v>
      </c>
      <c r="J19" s="36">
        <f t="shared" si="8"/>
        <v>0</v>
      </c>
      <c r="K19" s="32">
        <f t="shared" si="0"/>
        <v>0.89999999999999991</v>
      </c>
      <c r="L19" s="25"/>
      <c r="M19" s="25"/>
      <c r="N19" s="25"/>
      <c r="O19" s="25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8" customHeight="1" x14ac:dyDescent="0.3">
      <c r="A20" s="22" t="s">
        <v>69</v>
      </c>
      <c r="B20" s="34">
        <v>0.06</v>
      </c>
      <c r="C20" s="35"/>
      <c r="D20" s="32"/>
      <c r="E20" s="36"/>
      <c r="F20" s="36"/>
      <c r="G20" s="32"/>
      <c r="H20" s="32"/>
      <c r="I20" s="36">
        <f t="shared" si="7"/>
        <v>0.89999999999999991</v>
      </c>
      <c r="J20" s="36">
        <f t="shared" si="8"/>
        <v>0</v>
      </c>
      <c r="K20" s="32">
        <f t="shared" si="0"/>
        <v>0.89999999999999991</v>
      </c>
      <c r="L20" s="25"/>
      <c r="M20" s="25"/>
      <c r="N20" s="25"/>
      <c r="O20" s="25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8" customHeight="1" x14ac:dyDescent="0.3">
      <c r="A21" s="38"/>
      <c r="B21" s="39">
        <f>SUM(B4:B20)</f>
        <v>1.9000000000000004</v>
      </c>
      <c r="C21" s="39">
        <f t="shared" ref="C21:K21" si="10">SUM(C4:C17)</f>
        <v>2.2526347997644867</v>
      </c>
      <c r="D21" s="32">
        <f t="shared" si="10"/>
        <v>78.842217991757039</v>
      </c>
      <c r="E21" s="36">
        <f t="shared" si="10"/>
        <v>36.042156796231787</v>
      </c>
      <c r="F21" s="36">
        <f t="shared" si="10"/>
        <v>63.073774393405628</v>
      </c>
      <c r="G21" s="32">
        <f t="shared" si="10"/>
        <v>31.536887196702814</v>
      </c>
      <c r="H21" s="32">
        <f t="shared" si="10"/>
        <v>38.294791595996273</v>
      </c>
      <c r="I21" s="36">
        <f t="shared" si="10"/>
        <v>26.700000000000003</v>
      </c>
      <c r="J21" s="36">
        <f t="shared" si="10"/>
        <v>31.536887196702814</v>
      </c>
      <c r="K21" s="32">
        <f t="shared" si="10"/>
        <v>58.23688719670281</v>
      </c>
      <c r="L21" s="25"/>
      <c r="M21" s="25"/>
      <c r="N21" s="25"/>
      <c r="O21" s="25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8" customHeight="1" x14ac:dyDescent="0.3">
      <c r="A22" s="25"/>
      <c r="B22" s="25"/>
      <c r="C22" s="40"/>
      <c r="D22" s="41">
        <f t="shared" ref="D22:J22" si="11">D21/D3</f>
        <v>2.2526347997644867</v>
      </c>
      <c r="E22" s="41">
        <f t="shared" si="11"/>
        <v>2.2526347997644867</v>
      </c>
      <c r="F22" s="41">
        <f t="shared" si="11"/>
        <v>2.2526347997644867</v>
      </c>
      <c r="G22" s="41">
        <f t="shared" si="11"/>
        <v>2.2526347997644867</v>
      </c>
      <c r="H22" s="41">
        <f t="shared" si="11"/>
        <v>2.2526347997644867</v>
      </c>
      <c r="I22" s="25">
        <f t="shared" si="11"/>
        <v>1.7800000000000002</v>
      </c>
      <c r="J22" s="25">
        <f t="shared" si="11"/>
        <v>2.2526347997644867</v>
      </c>
      <c r="K22" s="25"/>
      <c r="L22" s="25"/>
      <c r="M22" s="25"/>
      <c r="N22" s="25"/>
      <c r="O22" s="25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6.5" customHeight="1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6.5" customHeight="1" x14ac:dyDescent="0.3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6.5" customHeight="1" x14ac:dyDescent="0.3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6.5" customHeight="1" x14ac:dyDescent="0.3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6.5" customHeight="1" x14ac:dyDescent="0.3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6.5" customHeight="1" x14ac:dyDescent="0.3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6.5" customHeight="1" x14ac:dyDescent="0.3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6.5" customHeight="1" x14ac:dyDescent="0.3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6.5" customHeight="1" x14ac:dyDescent="0.3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6.5" customHeigh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6.5" customHeight="1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6.5" customHeight="1" x14ac:dyDescent="0.3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6.5" customHeight="1" x14ac:dyDescent="0.3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6.5" customHeight="1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6.5" customHeight="1" x14ac:dyDescent="0.3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6.5" customHeight="1" x14ac:dyDescent="0.3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6.5" customHeight="1" x14ac:dyDescent="0.3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6.5" customHeight="1" x14ac:dyDescent="0.3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6.5" customHeight="1" x14ac:dyDescent="0.3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6.5" customHeight="1" x14ac:dyDescent="0.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6.5" customHeight="1" x14ac:dyDescent="0.3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6.5" customHeight="1" x14ac:dyDescent="0.3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6.5" customHeight="1" x14ac:dyDescent="0.3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6.5" customHeight="1" x14ac:dyDescent="0.3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6.5" customHeight="1" x14ac:dyDescent="0.3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6.5" customHeight="1" x14ac:dyDescent="0.3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6.5" customHeight="1" x14ac:dyDescent="0.3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6.5" customHeight="1" x14ac:dyDescent="0.3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6.5" customHeight="1" x14ac:dyDescent="0.3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6.5" customHeight="1" x14ac:dyDescent="0.3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6.5" customHeight="1" x14ac:dyDescent="0.3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6.5" customHeight="1" x14ac:dyDescent="0.3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6.5" customHeight="1" x14ac:dyDescent="0.3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6.5" customHeight="1" x14ac:dyDescent="0.3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6.5" customHeight="1" x14ac:dyDescent="0.3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6.5" customHeight="1" x14ac:dyDescent="0.3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6.5" customHeight="1" x14ac:dyDescent="0.3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6.5" customHeight="1" x14ac:dyDescent="0.3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6.5" customHeight="1" x14ac:dyDescent="0.3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6.5" customHeight="1" x14ac:dyDescent="0.3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6.5" customHeight="1" x14ac:dyDescent="0.3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6.5" customHeight="1" x14ac:dyDescent="0.3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6.5" customHeight="1" x14ac:dyDescent="0.3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6.5" customHeight="1" x14ac:dyDescent="0.3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6.5" customHeight="1" x14ac:dyDescent="0.3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6.5" customHeight="1" x14ac:dyDescent="0.3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6.5" customHeight="1" x14ac:dyDescent="0.3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6.5" customHeight="1" x14ac:dyDescent="0.3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6.5" customHeight="1" x14ac:dyDescent="0.3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6.5" customHeight="1" x14ac:dyDescent="0.3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6.5" customHeight="1" x14ac:dyDescent="0.3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6.5" customHeight="1" x14ac:dyDescent="0.3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6.5" customHeight="1" x14ac:dyDescent="0.3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6.5" customHeight="1" x14ac:dyDescent="0.3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6.5" customHeight="1" x14ac:dyDescent="0.3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6.5" customHeight="1" x14ac:dyDescent="0.3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6.5" customHeight="1" x14ac:dyDescent="0.3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6.5" customHeight="1" x14ac:dyDescent="0.3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6.5" customHeight="1" x14ac:dyDescent="0.3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6.5" customHeight="1" x14ac:dyDescent="0.3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6.5" customHeight="1" x14ac:dyDescent="0.3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6.5" customHeight="1" x14ac:dyDescent="0.3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6.5" customHeight="1" x14ac:dyDescent="0.3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6.5" customHeight="1" x14ac:dyDescent="0.3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6.5" customHeight="1" x14ac:dyDescent="0.3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6.5" customHeight="1" x14ac:dyDescent="0.3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6.5" customHeight="1" x14ac:dyDescent="0.3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6.5" customHeight="1" x14ac:dyDescent="0.3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6.5" customHeight="1" x14ac:dyDescent="0.3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6.5" customHeight="1" x14ac:dyDescent="0.3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6.5" customHeight="1" x14ac:dyDescent="0.3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6.5" customHeight="1" x14ac:dyDescent="0.3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6.5" customHeight="1" x14ac:dyDescent="0.3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6.5" customHeight="1" x14ac:dyDescent="0.3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6.5" customHeight="1" x14ac:dyDescent="0.3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6.5" customHeight="1" x14ac:dyDescent="0.3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6.5" customHeight="1" x14ac:dyDescent="0.3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6.5" customHeight="1" x14ac:dyDescent="0.3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6.5" customHeight="1" x14ac:dyDescent="0.3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6.5" customHeight="1" x14ac:dyDescent="0.3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6.5" customHeight="1" x14ac:dyDescent="0.3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6.5" customHeight="1" x14ac:dyDescent="0.3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6.5" customHeight="1" x14ac:dyDescent="0.3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6.5" customHeight="1" x14ac:dyDescent="0.3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6.5" customHeight="1" x14ac:dyDescent="0.3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6.5" customHeight="1" x14ac:dyDescent="0.3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6.5" customHeight="1" x14ac:dyDescent="0.3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6.5" customHeight="1" x14ac:dyDescent="0.3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6.5" customHeight="1" x14ac:dyDescent="0.3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6.5" customHeight="1" x14ac:dyDescent="0.3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6.5" customHeight="1" x14ac:dyDescent="0.3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6.5" customHeight="1" x14ac:dyDescent="0.3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6.5" customHeight="1" x14ac:dyDescent="0.3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6.5" customHeight="1" x14ac:dyDescent="0.3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6.5" customHeight="1" x14ac:dyDescent="0.3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6.5" customHeight="1" x14ac:dyDescent="0.3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6.5" customHeight="1" x14ac:dyDescent="0.3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6.5" customHeight="1" x14ac:dyDescent="0.3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6.5" customHeight="1" x14ac:dyDescent="0.3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6.5" customHeight="1" x14ac:dyDescent="0.3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6.5" customHeight="1" x14ac:dyDescent="0.3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6.5" customHeight="1" x14ac:dyDescent="0.3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6.5" customHeight="1" x14ac:dyDescent="0.3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6.5" customHeight="1" x14ac:dyDescent="0.3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6.5" customHeight="1" x14ac:dyDescent="0.3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6.5" customHeight="1" x14ac:dyDescent="0.3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6.5" customHeight="1" x14ac:dyDescent="0.3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6.5" customHeight="1" x14ac:dyDescent="0.3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6.5" customHeight="1" x14ac:dyDescent="0.3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6.5" customHeight="1" x14ac:dyDescent="0.3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6.5" customHeight="1" x14ac:dyDescent="0.3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6.5" customHeight="1" x14ac:dyDescent="0.3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6.5" customHeight="1" x14ac:dyDescent="0.3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6.5" customHeight="1" x14ac:dyDescent="0.3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6.5" customHeight="1" x14ac:dyDescent="0.3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6.5" customHeight="1" x14ac:dyDescent="0.3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6.5" customHeight="1" x14ac:dyDescent="0.3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6.5" customHeight="1" x14ac:dyDescent="0.3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6.5" customHeight="1" x14ac:dyDescent="0.3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6.5" customHeight="1" x14ac:dyDescent="0.3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6.5" customHeight="1" x14ac:dyDescent="0.3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6.5" customHeight="1" x14ac:dyDescent="0.3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6.5" customHeight="1" x14ac:dyDescent="0.3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6.5" customHeight="1" x14ac:dyDescent="0.3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6.5" customHeight="1" x14ac:dyDescent="0.3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6.5" customHeight="1" x14ac:dyDescent="0.3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6.5" customHeight="1" x14ac:dyDescent="0.3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6.5" customHeight="1" x14ac:dyDescent="0.3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6.5" customHeight="1" x14ac:dyDescent="0.3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6.5" customHeight="1" x14ac:dyDescent="0.3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6.5" customHeight="1" x14ac:dyDescent="0.3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6.5" customHeight="1" x14ac:dyDescent="0.3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6.5" customHeight="1" x14ac:dyDescent="0.3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6.5" customHeight="1" x14ac:dyDescent="0.3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6.5" customHeight="1" x14ac:dyDescent="0.3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6.5" customHeight="1" x14ac:dyDescent="0.3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6.5" customHeight="1" x14ac:dyDescent="0.3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6.5" customHeight="1" x14ac:dyDescent="0.3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6.5" customHeight="1" x14ac:dyDescent="0.3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6.5" customHeight="1" x14ac:dyDescent="0.3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6.5" customHeight="1" x14ac:dyDescent="0.3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6.5" customHeight="1" x14ac:dyDescent="0.3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6.5" customHeight="1" x14ac:dyDescent="0.3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6.5" customHeight="1" x14ac:dyDescent="0.3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6.5" customHeight="1" x14ac:dyDescent="0.3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6.5" customHeight="1" x14ac:dyDescent="0.3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6.5" customHeight="1" x14ac:dyDescent="0.3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6.5" customHeight="1" x14ac:dyDescent="0.3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6.5" customHeight="1" x14ac:dyDescent="0.3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6.5" customHeight="1" x14ac:dyDescent="0.3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6.5" customHeight="1" x14ac:dyDescent="0.3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6.5" customHeight="1" x14ac:dyDescent="0.3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6.5" customHeight="1" x14ac:dyDescent="0.3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6.5" customHeight="1" x14ac:dyDescent="0.3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6.5" customHeight="1" x14ac:dyDescent="0.3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6.5" customHeight="1" x14ac:dyDescent="0.3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6.5" customHeight="1" x14ac:dyDescent="0.3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6.5" customHeight="1" x14ac:dyDescent="0.3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6.5" customHeight="1" x14ac:dyDescent="0.3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6.5" customHeight="1" x14ac:dyDescent="0.3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6.5" customHeight="1" x14ac:dyDescent="0.3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6.5" customHeight="1" x14ac:dyDescent="0.3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6.5" customHeight="1" x14ac:dyDescent="0.3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6.5" customHeight="1" x14ac:dyDescent="0.3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6.5" customHeight="1" x14ac:dyDescent="0.3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6.5" customHeight="1" x14ac:dyDescent="0.3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6.5" customHeight="1" x14ac:dyDescent="0.3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6.5" customHeight="1" x14ac:dyDescent="0.3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6.5" customHeight="1" x14ac:dyDescent="0.3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6.5" customHeight="1" x14ac:dyDescent="0.3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6.5" customHeight="1" x14ac:dyDescent="0.3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6.5" customHeight="1" x14ac:dyDescent="0.3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6.5" customHeight="1" x14ac:dyDescent="0.3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6.5" customHeight="1" x14ac:dyDescent="0.3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6.5" customHeight="1" x14ac:dyDescent="0.3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6.5" customHeight="1" x14ac:dyDescent="0.3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6.5" customHeight="1" x14ac:dyDescent="0.3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6.5" customHeight="1" x14ac:dyDescent="0.3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6.5" customHeight="1" x14ac:dyDescent="0.3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6.5" customHeight="1" x14ac:dyDescent="0.3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6.5" customHeight="1" x14ac:dyDescent="0.3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6.5" customHeight="1" x14ac:dyDescent="0.3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6.5" customHeight="1" x14ac:dyDescent="0.3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6.5" customHeight="1" x14ac:dyDescent="0.3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6.5" customHeight="1" x14ac:dyDescent="0.3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6.5" customHeight="1" x14ac:dyDescent="0.3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6.5" customHeight="1" x14ac:dyDescent="0.3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6.5" customHeight="1" x14ac:dyDescent="0.3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6.5" customHeight="1" x14ac:dyDescent="0.3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6.5" customHeight="1" x14ac:dyDescent="0.3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6.5" customHeight="1" x14ac:dyDescent="0.3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6.5" customHeight="1" x14ac:dyDescent="0.3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6.5" customHeight="1" x14ac:dyDescent="0.3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6.5" customHeight="1" x14ac:dyDescent="0.3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6.5" customHeight="1" x14ac:dyDescent="0.3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6.5" customHeight="1" x14ac:dyDescent="0.3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6.5" customHeight="1" x14ac:dyDescent="0.3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6.5" customHeight="1" x14ac:dyDescent="0.3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6.5" customHeight="1" x14ac:dyDescent="0.3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6.5" customHeight="1" x14ac:dyDescent="0.3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6.5" customHeight="1" x14ac:dyDescent="0.3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6.5" customHeight="1" x14ac:dyDescent="0.3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6.5" customHeight="1" x14ac:dyDescent="0.3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6.5" customHeight="1" x14ac:dyDescent="0.3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6.5" customHeight="1" x14ac:dyDescent="0.3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6.5" customHeight="1" x14ac:dyDescent="0.3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6.5" customHeight="1" x14ac:dyDescent="0.3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6.5" customHeight="1" x14ac:dyDescent="0.3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6.5" customHeight="1" x14ac:dyDescent="0.3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6.5" customHeight="1" x14ac:dyDescent="0.3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6.5" customHeight="1" x14ac:dyDescent="0.3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6.5" customHeight="1" x14ac:dyDescent="0.3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6.5" customHeight="1" x14ac:dyDescent="0.3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6.5" customHeight="1" x14ac:dyDescent="0.3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6.5" customHeight="1" x14ac:dyDescent="0.3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6.5" customHeight="1" x14ac:dyDescent="0.3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6.5" customHeight="1" x14ac:dyDescent="0.3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6.5" customHeight="1" x14ac:dyDescent="0.3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6.5" customHeight="1" x14ac:dyDescent="0.3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6.5" customHeight="1" x14ac:dyDescent="0.3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6.5" customHeight="1" x14ac:dyDescent="0.3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6.5" customHeight="1" x14ac:dyDescent="0.3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6.5" customHeight="1" x14ac:dyDescent="0.3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6.5" customHeight="1" x14ac:dyDescent="0.3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6.5" customHeight="1" x14ac:dyDescent="0.3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6.5" customHeight="1" x14ac:dyDescent="0.3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6.5" customHeight="1" x14ac:dyDescent="0.3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6.5" customHeight="1" x14ac:dyDescent="0.3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6.5" customHeight="1" x14ac:dyDescent="0.3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6.5" customHeight="1" x14ac:dyDescent="0.3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6.5" customHeight="1" x14ac:dyDescent="0.3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6.5" customHeight="1" x14ac:dyDescent="0.3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6.5" customHeight="1" x14ac:dyDescent="0.3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6.5" customHeight="1" x14ac:dyDescent="0.3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6.5" customHeight="1" x14ac:dyDescent="0.3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6.5" customHeight="1" x14ac:dyDescent="0.3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6.5" customHeight="1" x14ac:dyDescent="0.3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6.5" customHeight="1" x14ac:dyDescent="0.3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6.5" customHeight="1" x14ac:dyDescent="0.3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6.5" customHeight="1" x14ac:dyDescent="0.3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6.5" customHeight="1" x14ac:dyDescent="0.3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6.5" customHeight="1" x14ac:dyDescent="0.3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6.5" customHeight="1" x14ac:dyDescent="0.3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6.5" customHeight="1" x14ac:dyDescent="0.3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6.5" customHeight="1" x14ac:dyDescent="0.3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6.5" customHeight="1" x14ac:dyDescent="0.3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6.5" customHeight="1" x14ac:dyDescent="0.3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6.5" customHeight="1" x14ac:dyDescent="0.3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6.5" customHeight="1" x14ac:dyDescent="0.3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6.5" customHeight="1" x14ac:dyDescent="0.3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6.5" customHeight="1" x14ac:dyDescent="0.3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6.5" customHeight="1" x14ac:dyDescent="0.3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6.5" customHeight="1" x14ac:dyDescent="0.3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6.5" customHeight="1" x14ac:dyDescent="0.3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6.5" customHeight="1" x14ac:dyDescent="0.3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6.5" customHeight="1" x14ac:dyDescent="0.3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6.5" customHeight="1" x14ac:dyDescent="0.3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6.5" customHeight="1" x14ac:dyDescent="0.3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6.5" customHeight="1" x14ac:dyDescent="0.3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6.5" customHeight="1" x14ac:dyDescent="0.3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6.5" customHeight="1" x14ac:dyDescent="0.3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6.5" customHeight="1" x14ac:dyDescent="0.3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6.5" customHeight="1" x14ac:dyDescent="0.3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6.5" customHeight="1" x14ac:dyDescent="0.3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6.5" customHeight="1" x14ac:dyDescent="0.3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6.5" customHeight="1" x14ac:dyDescent="0.3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6.5" customHeight="1" x14ac:dyDescent="0.3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6.5" customHeight="1" x14ac:dyDescent="0.3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6.5" customHeight="1" x14ac:dyDescent="0.3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6.5" customHeight="1" x14ac:dyDescent="0.3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6.5" customHeight="1" x14ac:dyDescent="0.3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6.5" customHeight="1" x14ac:dyDescent="0.3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6.5" customHeight="1" x14ac:dyDescent="0.3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6.5" customHeight="1" x14ac:dyDescent="0.3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6.5" customHeight="1" x14ac:dyDescent="0.3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6.5" customHeight="1" x14ac:dyDescent="0.3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6.5" customHeight="1" x14ac:dyDescent="0.3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6.5" customHeight="1" x14ac:dyDescent="0.3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6.5" customHeight="1" x14ac:dyDescent="0.3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6.5" customHeight="1" x14ac:dyDescent="0.3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6.5" customHeight="1" x14ac:dyDescent="0.3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6.5" customHeight="1" x14ac:dyDescent="0.3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6.5" customHeight="1" x14ac:dyDescent="0.3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6.5" customHeight="1" x14ac:dyDescent="0.3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6.5" customHeight="1" x14ac:dyDescent="0.3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6.5" customHeight="1" x14ac:dyDescent="0.3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6.5" customHeight="1" x14ac:dyDescent="0.3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6.5" customHeight="1" x14ac:dyDescent="0.3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6.5" customHeight="1" x14ac:dyDescent="0.3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6.5" customHeight="1" x14ac:dyDescent="0.3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6.5" customHeight="1" x14ac:dyDescent="0.3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6.5" customHeight="1" x14ac:dyDescent="0.3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6.5" customHeight="1" x14ac:dyDescent="0.3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6.5" customHeight="1" x14ac:dyDescent="0.3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6.5" customHeight="1" x14ac:dyDescent="0.3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6.5" customHeight="1" x14ac:dyDescent="0.3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6.5" customHeight="1" x14ac:dyDescent="0.3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6.5" customHeight="1" x14ac:dyDescent="0.3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6.5" customHeight="1" x14ac:dyDescent="0.3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6.5" customHeight="1" x14ac:dyDescent="0.3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6.5" customHeight="1" x14ac:dyDescent="0.3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6.5" customHeight="1" x14ac:dyDescent="0.3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6.5" customHeight="1" x14ac:dyDescent="0.3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6.5" customHeight="1" x14ac:dyDescent="0.3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6.5" customHeight="1" x14ac:dyDescent="0.3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6.5" customHeight="1" x14ac:dyDescent="0.3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6.5" customHeight="1" x14ac:dyDescent="0.3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6.5" customHeight="1" x14ac:dyDescent="0.3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6.5" customHeight="1" x14ac:dyDescent="0.3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6.5" customHeight="1" x14ac:dyDescent="0.3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6.5" customHeight="1" x14ac:dyDescent="0.3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6.5" customHeight="1" x14ac:dyDescent="0.3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6.5" customHeight="1" x14ac:dyDescent="0.3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6.5" customHeight="1" x14ac:dyDescent="0.3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6.5" customHeight="1" x14ac:dyDescent="0.3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6.5" customHeight="1" x14ac:dyDescent="0.3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6.5" customHeight="1" x14ac:dyDescent="0.3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6.5" customHeight="1" x14ac:dyDescent="0.3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6.5" customHeight="1" x14ac:dyDescent="0.3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6.5" customHeight="1" x14ac:dyDescent="0.3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6.5" customHeight="1" x14ac:dyDescent="0.3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6.5" customHeight="1" x14ac:dyDescent="0.3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6.5" customHeight="1" x14ac:dyDescent="0.3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6.5" customHeight="1" x14ac:dyDescent="0.3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6.5" customHeight="1" x14ac:dyDescent="0.3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6.5" customHeight="1" x14ac:dyDescent="0.3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6.5" customHeight="1" x14ac:dyDescent="0.3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6.5" customHeight="1" x14ac:dyDescent="0.3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6.5" customHeight="1" x14ac:dyDescent="0.3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6.5" customHeight="1" x14ac:dyDescent="0.3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6.5" customHeight="1" x14ac:dyDescent="0.3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6.5" customHeight="1" x14ac:dyDescent="0.3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6.5" customHeight="1" x14ac:dyDescent="0.3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6.5" customHeight="1" x14ac:dyDescent="0.3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6.5" customHeight="1" x14ac:dyDescent="0.3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6.5" customHeight="1" x14ac:dyDescent="0.3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6.5" customHeight="1" x14ac:dyDescent="0.3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6.5" customHeight="1" x14ac:dyDescent="0.3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6.5" customHeight="1" x14ac:dyDescent="0.3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6.5" customHeight="1" x14ac:dyDescent="0.3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6.5" customHeight="1" x14ac:dyDescent="0.3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6.5" customHeight="1" x14ac:dyDescent="0.3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6.5" customHeight="1" x14ac:dyDescent="0.3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6.5" customHeight="1" x14ac:dyDescent="0.3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6.5" customHeight="1" x14ac:dyDescent="0.3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6.5" customHeight="1" x14ac:dyDescent="0.3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6.5" customHeight="1" x14ac:dyDescent="0.3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6.5" customHeight="1" x14ac:dyDescent="0.3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6.5" customHeight="1" x14ac:dyDescent="0.3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6.5" customHeight="1" x14ac:dyDescent="0.3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6.5" customHeight="1" x14ac:dyDescent="0.3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6.5" customHeight="1" x14ac:dyDescent="0.3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6.5" customHeight="1" x14ac:dyDescent="0.3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6.5" customHeight="1" x14ac:dyDescent="0.3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6.5" customHeight="1" x14ac:dyDescent="0.3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6.5" customHeight="1" x14ac:dyDescent="0.3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6.5" customHeight="1" x14ac:dyDescent="0.3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6.5" customHeight="1" x14ac:dyDescent="0.3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6.5" customHeight="1" x14ac:dyDescent="0.3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6.5" customHeight="1" x14ac:dyDescent="0.3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6.5" customHeight="1" x14ac:dyDescent="0.3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6.5" customHeight="1" x14ac:dyDescent="0.3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6.5" customHeight="1" x14ac:dyDescent="0.3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6.5" customHeight="1" x14ac:dyDescent="0.3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6.5" customHeight="1" x14ac:dyDescent="0.3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6.5" customHeight="1" x14ac:dyDescent="0.3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6.5" customHeight="1" x14ac:dyDescent="0.3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6.5" customHeight="1" x14ac:dyDescent="0.3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6.5" customHeight="1" x14ac:dyDescent="0.3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6.5" customHeight="1" x14ac:dyDescent="0.3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6.5" customHeight="1" x14ac:dyDescent="0.3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6.5" customHeight="1" x14ac:dyDescent="0.3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6.5" customHeight="1" x14ac:dyDescent="0.3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6.5" customHeight="1" x14ac:dyDescent="0.3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6.5" customHeight="1" x14ac:dyDescent="0.3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6.5" customHeight="1" x14ac:dyDescent="0.3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6.5" customHeight="1" x14ac:dyDescent="0.3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6.5" customHeight="1" x14ac:dyDescent="0.3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6.5" customHeight="1" x14ac:dyDescent="0.3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6.5" customHeight="1" x14ac:dyDescent="0.3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6.5" customHeight="1" x14ac:dyDescent="0.3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6.5" customHeight="1" x14ac:dyDescent="0.3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6.5" customHeight="1" x14ac:dyDescent="0.3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6.5" customHeight="1" x14ac:dyDescent="0.3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6.5" customHeight="1" x14ac:dyDescent="0.3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6.5" customHeight="1" x14ac:dyDescent="0.3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6.5" customHeight="1" x14ac:dyDescent="0.3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6.5" customHeight="1" x14ac:dyDescent="0.3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6.5" customHeight="1" x14ac:dyDescent="0.3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6.5" customHeight="1" x14ac:dyDescent="0.3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6.5" customHeight="1" x14ac:dyDescent="0.3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6.5" customHeight="1" x14ac:dyDescent="0.3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6.5" customHeight="1" x14ac:dyDescent="0.3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6.5" customHeight="1" x14ac:dyDescent="0.3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6.5" customHeight="1" x14ac:dyDescent="0.3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6.5" customHeight="1" x14ac:dyDescent="0.3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6.5" customHeight="1" x14ac:dyDescent="0.3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6.5" customHeight="1" x14ac:dyDescent="0.3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6.5" customHeight="1" x14ac:dyDescent="0.3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6.5" customHeight="1" x14ac:dyDescent="0.3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6.5" customHeight="1" x14ac:dyDescent="0.3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6.5" customHeight="1" x14ac:dyDescent="0.3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6.5" customHeight="1" x14ac:dyDescent="0.3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6.5" customHeight="1" x14ac:dyDescent="0.3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6.5" customHeight="1" x14ac:dyDescent="0.3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6.5" customHeight="1" x14ac:dyDescent="0.3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6.5" customHeight="1" x14ac:dyDescent="0.3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6.5" customHeight="1" x14ac:dyDescent="0.3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6.5" customHeight="1" x14ac:dyDescent="0.3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6.5" customHeight="1" x14ac:dyDescent="0.3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6.5" customHeight="1" x14ac:dyDescent="0.3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6.5" customHeight="1" x14ac:dyDescent="0.3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6.5" customHeight="1" x14ac:dyDescent="0.3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6.5" customHeight="1" x14ac:dyDescent="0.3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6.5" customHeight="1" x14ac:dyDescent="0.3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6.5" customHeight="1" x14ac:dyDescent="0.3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6.5" customHeight="1" x14ac:dyDescent="0.3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6.5" customHeight="1" x14ac:dyDescent="0.3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6.5" customHeight="1" x14ac:dyDescent="0.3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6.5" customHeight="1" x14ac:dyDescent="0.3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6.5" customHeight="1" x14ac:dyDescent="0.3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6.5" customHeight="1" x14ac:dyDescent="0.3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6.5" customHeight="1" x14ac:dyDescent="0.3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6.5" customHeight="1" x14ac:dyDescent="0.3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6.5" customHeight="1" x14ac:dyDescent="0.3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6.5" customHeight="1" x14ac:dyDescent="0.3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6.5" customHeight="1" x14ac:dyDescent="0.3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6.5" customHeight="1" x14ac:dyDescent="0.3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6.5" customHeight="1" x14ac:dyDescent="0.3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6.5" customHeight="1" x14ac:dyDescent="0.3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6.5" customHeight="1" x14ac:dyDescent="0.3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6.5" customHeight="1" x14ac:dyDescent="0.3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6.5" customHeight="1" x14ac:dyDescent="0.3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6.5" customHeight="1" x14ac:dyDescent="0.3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6.5" customHeight="1" x14ac:dyDescent="0.3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6.5" customHeight="1" x14ac:dyDescent="0.3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6.5" customHeight="1" x14ac:dyDescent="0.3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6.5" customHeight="1" x14ac:dyDescent="0.3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6.5" customHeight="1" x14ac:dyDescent="0.3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6.5" customHeight="1" x14ac:dyDescent="0.3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6.5" customHeight="1" x14ac:dyDescent="0.3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6.5" customHeight="1" x14ac:dyDescent="0.3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6.5" customHeight="1" x14ac:dyDescent="0.3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6.5" customHeight="1" x14ac:dyDescent="0.3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6.5" customHeight="1" x14ac:dyDescent="0.3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6.5" customHeight="1" x14ac:dyDescent="0.3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6.5" customHeight="1" x14ac:dyDescent="0.3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6.5" customHeight="1" x14ac:dyDescent="0.3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6.5" customHeight="1" x14ac:dyDescent="0.3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6.5" customHeight="1" x14ac:dyDescent="0.3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6.5" customHeight="1" x14ac:dyDescent="0.3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6.5" customHeight="1" x14ac:dyDescent="0.3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6.5" customHeight="1" x14ac:dyDescent="0.3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6.5" customHeight="1" x14ac:dyDescent="0.3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6.5" customHeight="1" x14ac:dyDescent="0.3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6.5" customHeight="1" x14ac:dyDescent="0.3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6.5" customHeight="1" x14ac:dyDescent="0.3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6.5" customHeight="1" x14ac:dyDescent="0.3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6.5" customHeight="1" x14ac:dyDescent="0.3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6.5" customHeight="1" x14ac:dyDescent="0.3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6.5" customHeight="1" x14ac:dyDescent="0.3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6.5" customHeight="1" x14ac:dyDescent="0.3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6.5" customHeight="1" x14ac:dyDescent="0.3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6.5" customHeight="1" x14ac:dyDescent="0.3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6.5" customHeight="1" x14ac:dyDescent="0.3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6.5" customHeight="1" x14ac:dyDescent="0.3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6.5" customHeight="1" x14ac:dyDescent="0.3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6.5" customHeight="1" x14ac:dyDescent="0.3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6.5" customHeight="1" x14ac:dyDescent="0.3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6.5" customHeight="1" x14ac:dyDescent="0.3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6.5" customHeight="1" x14ac:dyDescent="0.3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6.5" customHeight="1" x14ac:dyDescent="0.3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6.5" customHeight="1" x14ac:dyDescent="0.3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6.5" customHeight="1" x14ac:dyDescent="0.3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6.5" customHeight="1" x14ac:dyDescent="0.3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6.5" customHeight="1" x14ac:dyDescent="0.3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6.5" customHeight="1" x14ac:dyDescent="0.3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6.5" customHeight="1" x14ac:dyDescent="0.3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6.5" customHeight="1" x14ac:dyDescent="0.3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6.5" customHeight="1" x14ac:dyDescent="0.3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6.5" customHeight="1" x14ac:dyDescent="0.3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6.5" customHeight="1" x14ac:dyDescent="0.3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6.5" customHeight="1" x14ac:dyDescent="0.3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6.5" customHeight="1" x14ac:dyDescent="0.3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6.5" customHeight="1" x14ac:dyDescent="0.3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6.5" customHeight="1" x14ac:dyDescent="0.3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6.5" customHeight="1" x14ac:dyDescent="0.3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6.5" customHeight="1" x14ac:dyDescent="0.3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6.5" customHeight="1" x14ac:dyDescent="0.3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6.5" customHeight="1" x14ac:dyDescent="0.3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6.5" customHeight="1" x14ac:dyDescent="0.3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6.5" customHeight="1" x14ac:dyDescent="0.3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6.5" customHeight="1" x14ac:dyDescent="0.3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6.5" customHeight="1" x14ac:dyDescent="0.3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6.5" customHeight="1" x14ac:dyDescent="0.3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6.5" customHeight="1" x14ac:dyDescent="0.3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6.5" customHeight="1" x14ac:dyDescent="0.3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6.5" customHeight="1" x14ac:dyDescent="0.3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6.5" customHeight="1" x14ac:dyDescent="0.3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6.5" customHeight="1" x14ac:dyDescent="0.3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6.5" customHeight="1" x14ac:dyDescent="0.3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6.5" customHeight="1" x14ac:dyDescent="0.3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6.5" customHeight="1" x14ac:dyDescent="0.3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6.5" customHeight="1" x14ac:dyDescent="0.3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6.5" customHeight="1" x14ac:dyDescent="0.3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6.5" customHeight="1" x14ac:dyDescent="0.3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6.5" customHeight="1" x14ac:dyDescent="0.3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6.5" customHeight="1" x14ac:dyDescent="0.3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6.5" customHeight="1" x14ac:dyDescent="0.3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6.5" customHeight="1" x14ac:dyDescent="0.3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6.5" customHeight="1" x14ac:dyDescent="0.3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6.5" customHeight="1" x14ac:dyDescent="0.3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6.5" customHeight="1" x14ac:dyDescent="0.3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6.5" customHeight="1" x14ac:dyDescent="0.3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6.5" customHeight="1" x14ac:dyDescent="0.3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6.5" customHeight="1" x14ac:dyDescent="0.3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6.5" customHeight="1" x14ac:dyDescent="0.3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6.5" customHeight="1" x14ac:dyDescent="0.3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6.5" customHeight="1" x14ac:dyDescent="0.3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6.5" customHeight="1" x14ac:dyDescent="0.3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6.5" customHeight="1" x14ac:dyDescent="0.3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6.5" customHeight="1" x14ac:dyDescent="0.3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6.5" customHeight="1" x14ac:dyDescent="0.3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6.5" customHeight="1" x14ac:dyDescent="0.3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6.5" customHeight="1" x14ac:dyDescent="0.3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6.5" customHeight="1" x14ac:dyDescent="0.3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6.5" customHeight="1" x14ac:dyDescent="0.3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6.5" customHeight="1" x14ac:dyDescent="0.3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6.5" customHeight="1" x14ac:dyDescent="0.3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6.5" customHeight="1" x14ac:dyDescent="0.3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6.5" customHeight="1" x14ac:dyDescent="0.3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6.5" customHeight="1" x14ac:dyDescent="0.3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6.5" customHeight="1" x14ac:dyDescent="0.3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6.5" customHeight="1" x14ac:dyDescent="0.3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6.5" customHeight="1" x14ac:dyDescent="0.3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6.5" customHeight="1" x14ac:dyDescent="0.3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6.5" customHeight="1" x14ac:dyDescent="0.3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6.5" customHeight="1" x14ac:dyDescent="0.3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6.5" customHeight="1" x14ac:dyDescent="0.3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6.5" customHeight="1" x14ac:dyDescent="0.3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6.5" customHeight="1" x14ac:dyDescent="0.3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6.5" customHeight="1" x14ac:dyDescent="0.3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6.5" customHeight="1" x14ac:dyDescent="0.3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6.5" customHeight="1" x14ac:dyDescent="0.3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6.5" customHeight="1" x14ac:dyDescent="0.3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6.5" customHeight="1" x14ac:dyDescent="0.3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6.5" customHeight="1" x14ac:dyDescent="0.3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6.5" customHeight="1" x14ac:dyDescent="0.3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6.5" customHeight="1" x14ac:dyDescent="0.3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6.5" customHeight="1" x14ac:dyDescent="0.3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6.5" customHeight="1" x14ac:dyDescent="0.3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6.5" customHeight="1" x14ac:dyDescent="0.3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6.5" customHeight="1" x14ac:dyDescent="0.3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6.5" customHeight="1" x14ac:dyDescent="0.3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6.5" customHeight="1" x14ac:dyDescent="0.3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6.5" customHeight="1" x14ac:dyDescent="0.3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6.5" customHeight="1" x14ac:dyDescent="0.3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6.5" customHeight="1" x14ac:dyDescent="0.3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6.5" customHeight="1" x14ac:dyDescent="0.3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6.5" customHeight="1" x14ac:dyDescent="0.3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6.5" customHeight="1" x14ac:dyDescent="0.3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6.5" customHeight="1" x14ac:dyDescent="0.3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6.5" customHeight="1" x14ac:dyDescent="0.3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6.5" customHeight="1" x14ac:dyDescent="0.3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6.5" customHeight="1" x14ac:dyDescent="0.3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6.5" customHeight="1" x14ac:dyDescent="0.3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6.5" customHeight="1" x14ac:dyDescent="0.3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6.5" customHeight="1" x14ac:dyDescent="0.3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6.5" customHeight="1" x14ac:dyDescent="0.3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6.5" customHeight="1" x14ac:dyDescent="0.3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6.5" customHeight="1" x14ac:dyDescent="0.3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6.5" customHeight="1" x14ac:dyDescent="0.3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6.5" customHeight="1" x14ac:dyDescent="0.3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6.5" customHeight="1" x14ac:dyDescent="0.3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6.5" customHeight="1" x14ac:dyDescent="0.3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6.5" customHeight="1" x14ac:dyDescent="0.3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6.5" customHeight="1" x14ac:dyDescent="0.3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6.5" customHeight="1" x14ac:dyDescent="0.3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6.5" customHeight="1" x14ac:dyDescent="0.3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6.5" customHeight="1" x14ac:dyDescent="0.3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6.5" customHeight="1" x14ac:dyDescent="0.3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6.5" customHeight="1" x14ac:dyDescent="0.3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6.5" customHeight="1" x14ac:dyDescent="0.3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6.5" customHeight="1" x14ac:dyDescent="0.3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6.5" customHeight="1" x14ac:dyDescent="0.3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6.5" customHeight="1" x14ac:dyDescent="0.3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6.5" customHeight="1" x14ac:dyDescent="0.3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6.5" customHeight="1" x14ac:dyDescent="0.3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6.5" customHeight="1" x14ac:dyDescent="0.3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6.5" customHeight="1" x14ac:dyDescent="0.3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6.5" customHeight="1" x14ac:dyDescent="0.3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6.5" customHeight="1" x14ac:dyDescent="0.3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6.5" customHeight="1" x14ac:dyDescent="0.3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6.5" customHeight="1" x14ac:dyDescent="0.3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6.5" customHeight="1" x14ac:dyDescent="0.3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6.5" customHeight="1" x14ac:dyDescent="0.3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6.5" customHeight="1" x14ac:dyDescent="0.3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6.5" customHeight="1" x14ac:dyDescent="0.3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6.5" customHeight="1" x14ac:dyDescent="0.3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6.5" customHeight="1" x14ac:dyDescent="0.3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6.5" customHeight="1" x14ac:dyDescent="0.3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6.5" customHeight="1" x14ac:dyDescent="0.3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6.5" customHeight="1" x14ac:dyDescent="0.3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6.5" customHeight="1" x14ac:dyDescent="0.3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6.5" customHeight="1" x14ac:dyDescent="0.3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6.5" customHeight="1" x14ac:dyDescent="0.3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6.5" customHeight="1" x14ac:dyDescent="0.3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6.5" customHeight="1" x14ac:dyDescent="0.3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6.5" customHeight="1" x14ac:dyDescent="0.3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6.5" customHeight="1" x14ac:dyDescent="0.3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6.5" customHeight="1" x14ac:dyDescent="0.3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6.5" customHeight="1" x14ac:dyDescent="0.3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6.5" customHeight="1" x14ac:dyDescent="0.3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6.5" customHeight="1" x14ac:dyDescent="0.3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6.5" customHeight="1" x14ac:dyDescent="0.3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6.5" customHeight="1" x14ac:dyDescent="0.3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6.5" customHeight="1" x14ac:dyDescent="0.3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6.5" customHeight="1" x14ac:dyDescent="0.3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6.5" customHeight="1" x14ac:dyDescent="0.3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6.5" customHeight="1" x14ac:dyDescent="0.3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6.5" customHeight="1" x14ac:dyDescent="0.3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6.5" customHeight="1" x14ac:dyDescent="0.3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6.5" customHeight="1" x14ac:dyDescent="0.3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6.5" customHeight="1" x14ac:dyDescent="0.3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6.5" customHeight="1" x14ac:dyDescent="0.3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6.5" customHeight="1" x14ac:dyDescent="0.3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6.5" customHeight="1" x14ac:dyDescent="0.3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6.5" customHeight="1" x14ac:dyDescent="0.3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6.5" customHeight="1" x14ac:dyDescent="0.3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6.5" customHeight="1" x14ac:dyDescent="0.3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6.5" customHeight="1" x14ac:dyDescent="0.3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6.5" customHeight="1" x14ac:dyDescent="0.3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6.5" customHeight="1" x14ac:dyDescent="0.3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6.5" customHeight="1" x14ac:dyDescent="0.3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6.5" customHeight="1" x14ac:dyDescent="0.3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6.5" customHeight="1" x14ac:dyDescent="0.3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6.5" customHeight="1" x14ac:dyDescent="0.3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6.5" customHeight="1" x14ac:dyDescent="0.3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6.5" customHeight="1" x14ac:dyDescent="0.3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6.5" customHeight="1" x14ac:dyDescent="0.3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6.5" customHeight="1" x14ac:dyDescent="0.3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6.5" customHeight="1" x14ac:dyDescent="0.3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6.5" customHeight="1" x14ac:dyDescent="0.3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6.5" customHeight="1" x14ac:dyDescent="0.3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6.5" customHeight="1" x14ac:dyDescent="0.3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6.5" customHeight="1" x14ac:dyDescent="0.3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6.5" customHeight="1" x14ac:dyDescent="0.3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6.5" customHeight="1" x14ac:dyDescent="0.3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6.5" customHeight="1" x14ac:dyDescent="0.3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6.5" customHeight="1" x14ac:dyDescent="0.3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6.5" customHeight="1" x14ac:dyDescent="0.3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6.5" customHeight="1" x14ac:dyDescent="0.3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6.5" customHeight="1" x14ac:dyDescent="0.3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6.5" customHeight="1" x14ac:dyDescent="0.3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6.5" customHeight="1" x14ac:dyDescent="0.3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6.5" customHeight="1" x14ac:dyDescent="0.3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6.5" customHeight="1" x14ac:dyDescent="0.3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6.5" customHeight="1" x14ac:dyDescent="0.3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6.5" customHeight="1" x14ac:dyDescent="0.3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6.5" customHeight="1" x14ac:dyDescent="0.3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6.5" customHeight="1" x14ac:dyDescent="0.3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6.5" customHeight="1" x14ac:dyDescent="0.3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6.5" customHeight="1" x14ac:dyDescent="0.3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6.5" customHeight="1" x14ac:dyDescent="0.3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6.5" customHeight="1" x14ac:dyDescent="0.3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6.5" customHeight="1" x14ac:dyDescent="0.3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6.5" customHeight="1" x14ac:dyDescent="0.3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6.5" customHeight="1" x14ac:dyDescent="0.3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6.5" customHeight="1" x14ac:dyDescent="0.3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6.5" customHeight="1" x14ac:dyDescent="0.3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6.5" customHeight="1" x14ac:dyDescent="0.3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6.5" customHeight="1" x14ac:dyDescent="0.3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6.5" customHeight="1" x14ac:dyDescent="0.3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6.5" customHeight="1" x14ac:dyDescent="0.3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6.5" customHeight="1" x14ac:dyDescent="0.3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6.5" customHeight="1" x14ac:dyDescent="0.3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6.5" customHeight="1" x14ac:dyDescent="0.3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6.5" customHeight="1" x14ac:dyDescent="0.3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6.5" customHeight="1" x14ac:dyDescent="0.3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6.5" customHeight="1" x14ac:dyDescent="0.3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6.5" customHeight="1" x14ac:dyDescent="0.3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6.5" customHeight="1" x14ac:dyDescent="0.3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6.5" customHeight="1" x14ac:dyDescent="0.3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6.5" customHeight="1" x14ac:dyDescent="0.3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6.5" customHeight="1" x14ac:dyDescent="0.3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6.5" customHeight="1" x14ac:dyDescent="0.3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6.5" customHeight="1" x14ac:dyDescent="0.3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6.5" customHeight="1" x14ac:dyDescent="0.3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6.5" customHeight="1" x14ac:dyDescent="0.3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6.5" customHeight="1" x14ac:dyDescent="0.3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6.5" customHeight="1" x14ac:dyDescent="0.3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6.5" customHeight="1" x14ac:dyDescent="0.3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6.5" customHeight="1" x14ac:dyDescent="0.3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6.5" customHeight="1" x14ac:dyDescent="0.3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6.5" customHeight="1" x14ac:dyDescent="0.3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6.5" customHeight="1" x14ac:dyDescent="0.3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6.5" customHeight="1" x14ac:dyDescent="0.3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6.5" customHeight="1" x14ac:dyDescent="0.3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6.5" customHeight="1" x14ac:dyDescent="0.3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6.5" customHeight="1" x14ac:dyDescent="0.3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6.5" customHeight="1" x14ac:dyDescent="0.3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6.5" customHeight="1" x14ac:dyDescent="0.3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6.5" customHeight="1" x14ac:dyDescent="0.3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6.5" customHeight="1" x14ac:dyDescent="0.3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6.5" customHeight="1" x14ac:dyDescent="0.3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6.5" customHeight="1" x14ac:dyDescent="0.3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6.5" customHeight="1" x14ac:dyDescent="0.3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6.5" customHeight="1" x14ac:dyDescent="0.3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6.5" customHeight="1" x14ac:dyDescent="0.3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6.5" customHeight="1" x14ac:dyDescent="0.3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6.5" customHeight="1" x14ac:dyDescent="0.3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6.5" customHeight="1" x14ac:dyDescent="0.3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6.5" customHeight="1" x14ac:dyDescent="0.3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6.5" customHeight="1" x14ac:dyDescent="0.3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6.5" customHeight="1" x14ac:dyDescent="0.3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6.5" customHeight="1" x14ac:dyDescent="0.3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6.5" customHeight="1" x14ac:dyDescent="0.3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6.5" customHeight="1" x14ac:dyDescent="0.3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6.5" customHeight="1" x14ac:dyDescent="0.3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6.5" customHeight="1" x14ac:dyDescent="0.3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6.5" customHeight="1" x14ac:dyDescent="0.3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6.5" customHeight="1" x14ac:dyDescent="0.3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6.5" customHeight="1" x14ac:dyDescent="0.3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6.5" customHeight="1" x14ac:dyDescent="0.3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6.5" customHeight="1" x14ac:dyDescent="0.3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6.5" customHeight="1" x14ac:dyDescent="0.3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6.5" customHeight="1" x14ac:dyDescent="0.3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6.5" customHeight="1" x14ac:dyDescent="0.3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6.5" customHeight="1" x14ac:dyDescent="0.3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6.5" customHeight="1" x14ac:dyDescent="0.3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6.5" customHeight="1" x14ac:dyDescent="0.3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6.5" customHeight="1" x14ac:dyDescent="0.3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6.5" customHeight="1" x14ac:dyDescent="0.3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6.5" customHeight="1" x14ac:dyDescent="0.3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6.5" customHeight="1" x14ac:dyDescent="0.3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6.5" customHeight="1" x14ac:dyDescent="0.3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6.5" customHeight="1" x14ac:dyDescent="0.3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6.5" customHeight="1" x14ac:dyDescent="0.3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6.5" customHeight="1" x14ac:dyDescent="0.3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6.5" customHeight="1" x14ac:dyDescent="0.3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6.5" customHeight="1" x14ac:dyDescent="0.3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6.5" customHeight="1" x14ac:dyDescent="0.3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6.5" customHeight="1" x14ac:dyDescent="0.3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6.5" customHeight="1" x14ac:dyDescent="0.3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6.5" customHeight="1" x14ac:dyDescent="0.3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6.5" customHeight="1" x14ac:dyDescent="0.3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6.5" customHeight="1" x14ac:dyDescent="0.3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6.5" customHeight="1" x14ac:dyDescent="0.3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6.5" customHeight="1" x14ac:dyDescent="0.3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6.5" customHeight="1" x14ac:dyDescent="0.3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6.5" customHeight="1" x14ac:dyDescent="0.3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6.5" customHeight="1" x14ac:dyDescent="0.3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6.5" customHeight="1" x14ac:dyDescent="0.3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6.5" customHeight="1" x14ac:dyDescent="0.3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6.5" customHeight="1" x14ac:dyDescent="0.3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6.5" customHeight="1" x14ac:dyDescent="0.3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6.5" customHeight="1" x14ac:dyDescent="0.3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6.5" customHeight="1" x14ac:dyDescent="0.3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6.5" customHeight="1" x14ac:dyDescent="0.3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6.5" customHeight="1" x14ac:dyDescent="0.3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6.5" customHeight="1" x14ac:dyDescent="0.3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6.5" customHeight="1" x14ac:dyDescent="0.3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6.5" customHeight="1" x14ac:dyDescent="0.3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6.5" customHeight="1" x14ac:dyDescent="0.3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6.5" customHeight="1" x14ac:dyDescent="0.3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6.5" customHeight="1" x14ac:dyDescent="0.3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6.5" customHeight="1" x14ac:dyDescent="0.3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6.5" customHeight="1" x14ac:dyDescent="0.3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6.5" customHeight="1" x14ac:dyDescent="0.3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6.5" customHeight="1" x14ac:dyDescent="0.3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6.5" customHeight="1" x14ac:dyDescent="0.3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6.5" customHeight="1" x14ac:dyDescent="0.3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6.5" customHeight="1" x14ac:dyDescent="0.3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6.5" customHeight="1" x14ac:dyDescent="0.3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6.5" customHeight="1" x14ac:dyDescent="0.3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6.5" customHeight="1" x14ac:dyDescent="0.3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6.5" customHeight="1" x14ac:dyDescent="0.3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6.5" customHeight="1" x14ac:dyDescent="0.3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6.5" customHeight="1" x14ac:dyDescent="0.3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6.5" customHeight="1" x14ac:dyDescent="0.3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6.5" customHeight="1" x14ac:dyDescent="0.3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6.5" customHeight="1" x14ac:dyDescent="0.3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6.5" customHeight="1" x14ac:dyDescent="0.3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6.5" customHeight="1" x14ac:dyDescent="0.3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6.5" customHeight="1" x14ac:dyDescent="0.3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6.5" customHeight="1" x14ac:dyDescent="0.3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6.5" customHeight="1" x14ac:dyDescent="0.3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6.5" customHeight="1" x14ac:dyDescent="0.3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6.5" customHeight="1" x14ac:dyDescent="0.3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6.5" customHeight="1" x14ac:dyDescent="0.3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6.5" customHeight="1" x14ac:dyDescent="0.3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6.5" customHeight="1" x14ac:dyDescent="0.3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6.5" customHeight="1" x14ac:dyDescent="0.3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6.5" customHeight="1" x14ac:dyDescent="0.3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6.5" customHeight="1" x14ac:dyDescent="0.3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6.5" customHeight="1" x14ac:dyDescent="0.3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6.5" customHeight="1" x14ac:dyDescent="0.3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6.5" customHeight="1" x14ac:dyDescent="0.3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6.5" customHeight="1" x14ac:dyDescent="0.3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6.5" customHeight="1" x14ac:dyDescent="0.3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6.5" customHeight="1" x14ac:dyDescent="0.3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6.5" customHeight="1" x14ac:dyDescent="0.3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6.5" customHeight="1" x14ac:dyDescent="0.3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6.5" customHeight="1" x14ac:dyDescent="0.3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6.5" customHeight="1" x14ac:dyDescent="0.3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6.5" customHeight="1" x14ac:dyDescent="0.3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6.5" customHeight="1" x14ac:dyDescent="0.3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6.5" customHeight="1" x14ac:dyDescent="0.3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6.5" customHeight="1" x14ac:dyDescent="0.3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6.5" customHeight="1" x14ac:dyDescent="0.3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6.5" customHeight="1" x14ac:dyDescent="0.3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6.5" customHeight="1" x14ac:dyDescent="0.3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6.5" customHeight="1" x14ac:dyDescent="0.3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6.5" customHeight="1" x14ac:dyDescent="0.3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6.5" customHeight="1" x14ac:dyDescent="0.3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6.5" customHeight="1" x14ac:dyDescent="0.3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6.5" customHeight="1" x14ac:dyDescent="0.3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6.5" customHeight="1" x14ac:dyDescent="0.3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6.5" customHeight="1" x14ac:dyDescent="0.3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6.5" customHeight="1" x14ac:dyDescent="0.3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6.5" customHeight="1" x14ac:dyDescent="0.3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6.5" customHeight="1" x14ac:dyDescent="0.3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6.5" customHeight="1" x14ac:dyDescent="0.3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6.5" customHeight="1" x14ac:dyDescent="0.3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6.5" customHeight="1" x14ac:dyDescent="0.3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6.5" customHeight="1" x14ac:dyDescent="0.3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6.5" customHeight="1" x14ac:dyDescent="0.3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6.5" customHeight="1" x14ac:dyDescent="0.3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6.5" customHeight="1" x14ac:dyDescent="0.3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6.5" customHeight="1" x14ac:dyDescent="0.3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6.5" customHeight="1" x14ac:dyDescent="0.3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6.5" customHeight="1" x14ac:dyDescent="0.3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6.5" customHeight="1" x14ac:dyDescent="0.3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6.5" customHeight="1" x14ac:dyDescent="0.3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6.5" customHeight="1" x14ac:dyDescent="0.3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6.5" customHeight="1" x14ac:dyDescent="0.3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6.5" customHeight="1" x14ac:dyDescent="0.3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6.5" customHeight="1" x14ac:dyDescent="0.3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6.5" customHeight="1" x14ac:dyDescent="0.3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6.5" customHeight="1" x14ac:dyDescent="0.3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6.5" customHeight="1" x14ac:dyDescent="0.3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6.5" customHeight="1" x14ac:dyDescent="0.3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6.5" customHeight="1" x14ac:dyDescent="0.3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6.5" customHeight="1" x14ac:dyDescent="0.3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6.5" customHeight="1" x14ac:dyDescent="0.3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6.5" customHeight="1" x14ac:dyDescent="0.3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6.5" customHeight="1" x14ac:dyDescent="0.3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6.5" customHeight="1" x14ac:dyDescent="0.3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6.5" customHeight="1" x14ac:dyDescent="0.3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6.5" customHeight="1" x14ac:dyDescent="0.3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6.5" customHeight="1" x14ac:dyDescent="0.3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6.5" customHeight="1" x14ac:dyDescent="0.3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6.5" customHeight="1" x14ac:dyDescent="0.3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6.5" customHeight="1" x14ac:dyDescent="0.3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6.5" customHeight="1" x14ac:dyDescent="0.3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6.5" customHeight="1" x14ac:dyDescent="0.3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6.5" customHeight="1" x14ac:dyDescent="0.3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6.5" customHeight="1" x14ac:dyDescent="0.3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6.5" customHeight="1" x14ac:dyDescent="0.3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6.5" customHeight="1" x14ac:dyDescent="0.3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6.5" customHeight="1" x14ac:dyDescent="0.3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6.5" customHeight="1" x14ac:dyDescent="0.3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6.5" customHeight="1" x14ac:dyDescent="0.3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6.5" customHeight="1" x14ac:dyDescent="0.3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6.5" customHeight="1" x14ac:dyDescent="0.3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6.5" customHeight="1" x14ac:dyDescent="0.3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6.5" customHeight="1" x14ac:dyDescent="0.3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6.5" customHeight="1" x14ac:dyDescent="0.3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6.5" customHeight="1" x14ac:dyDescent="0.3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6.5" customHeight="1" x14ac:dyDescent="0.3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6.5" customHeight="1" x14ac:dyDescent="0.3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6.5" customHeight="1" x14ac:dyDescent="0.3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6.5" customHeight="1" x14ac:dyDescent="0.3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6.5" customHeight="1" x14ac:dyDescent="0.3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6.5" customHeight="1" x14ac:dyDescent="0.3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6.5" customHeight="1" x14ac:dyDescent="0.3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6.5" customHeight="1" x14ac:dyDescent="0.3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6.5" customHeight="1" x14ac:dyDescent="0.3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6.5" customHeight="1" x14ac:dyDescent="0.3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6.5" customHeight="1" x14ac:dyDescent="0.3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6.5" customHeight="1" x14ac:dyDescent="0.3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6.5" customHeight="1" x14ac:dyDescent="0.3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6.5" customHeight="1" x14ac:dyDescent="0.3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6.5" customHeight="1" x14ac:dyDescent="0.3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6.5" customHeight="1" x14ac:dyDescent="0.3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6.5" customHeight="1" x14ac:dyDescent="0.3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6.5" customHeight="1" x14ac:dyDescent="0.3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6.5" customHeight="1" x14ac:dyDescent="0.3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6.5" customHeight="1" x14ac:dyDescent="0.3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6.5" customHeight="1" x14ac:dyDescent="0.3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6.5" customHeight="1" x14ac:dyDescent="0.3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6.5" customHeight="1" x14ac:dyDescent="0.3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6.5" customHeight="1" x14ac:dyDescent="0.3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6.5" customHeight="1" x14ac:dyDescent="0.3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6.5" customHeight="1" x14ac:dyDescent="0.3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6.5" customHeight="1" x14ac:dyDescent="0.3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6.5" customHeight="1" x14ac:dyDescent="0.3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6.5" customHeight="1" x14ac:dyDescent="0.3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6.5" customHeight="1" x14ac:dyDescent="0.3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6.5" customHeight="1" x14ac:dyDescent="0.3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6.5" customHeight="1" x14ac:dyDescent="0.3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6.5" customHeight="1" x14ac:dyDescent="0.3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6.5" customHeight="1" x14ac:dyDescent="0.3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6.5" customHeight="1" x14ac:dyDescent="0.3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6.5" customHeight="1" x14ac:dyDescent="0.3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6.5" customHeight="1" x14ac:dyDescent="0.3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6.5" customHeight="1" x14ac:dyDescent="0.3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6.5" customHeight="1" x14ac:dyDescent="0.3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6.5" customHeight="1" x14ac:dyDescent="0.3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6.5" customHeight="1" x14ac:dyDescent="0.3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6.5" customHeight="1" x14ac:dyDescent="0.3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6.5" customHeight="1" x14ac:dyDescent="0.3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6.5" customHeight="1" x14ac:dyDescent="0.3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6.5" customHeight="1" x14ac:dyDescent="0.3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6.5" customHeight="1" x14ac:dyDescent="0.3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6.5" customHeight="1" x14ac:dyDescent="0.3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6.5" customHeight="1" x14ac:dyDescent="0.3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6.5" customHeight="1" x14ac:dyDescent="0.3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6.5" customHeight="1" x14ac:dyDescent="0.3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6.5" customHeight="1" x14ac:dyDescent="0.3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6.5" customHeight="1" x14ac:dyDescent="0.3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6.5" customHeight="1" x14ac:dyDescent="0.3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6.5" customHeight="1" x14ac:dyDescent="0.3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6.5" customHeight="1" x14ac:dyDescent="0.3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6.5" customHeight="1" x14ac:dyDescent="0.3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6.5" customHeight="1" x14ac:dyDescent="0.3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6.5" customHeight="1" x14ac:dyDescent="0.3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6.5" customHeight="1" x14ac:dyDescent="0.3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6.5" customHeight="1" x14ac:dyDescent="0.3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6.5" customHeight="1" x14ac:dyDescent="0.3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6.5" customHeight="1" x14ac:dyDescent="0.3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6.5" customHeight="1" x14ac:dyDescent="0.3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6.5" customHeight="1" x14ac:dyDescent="0.3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6.5" customHeight="1" x14ac:dyDescent="0.3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6.5" customHeight="1" x14ac:dyDescent="0.3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6.5" customHeight="1" x14ac:dyDescent="0.3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6.5" customHeight="1" x14ac:dyDescent="0.3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6.5" customHeight="1" x14ac:dyDescent="0.3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6.5" customHeight="1" x14ac:dyDescent="0.3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6.5" customHeight="1" x14ac:dyDescent="0.3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6.5" customHeight="1" x14ac:dyDescent="0.3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6.5" customHeight="1" x14ac:dyDescent="0.3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6.5" customHeight="1" x14ac:dyDescent="0.3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6.5" customHeight="1" x14ac:dyDescent="0.3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6.5" customHeight="1" x14ac:dyDescent="0.3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6.5" customHeight="1" x14ac:dyDescent="0.3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6.5" customHeight="1" x14ac:dyDescent="0.3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6.5" customHeight="1" x14ac:dyDescent="0.3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6.5" customHeight="1" x14ac:dyDescent="0.3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6.5" customHeight="1" x14ac:dyDescent="0.3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6.5" customHeight="1" x14ac:dyDescent="0.3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6.5" customHeight="1" x14ac:dyDescent="0.3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6.5" customHeight="1" x14ac:dyDescent="0.3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6.5" customHeight="1" x14ac:dyDescent="0.3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6.5" customHeight="1" x14ac:dyDescent="0.3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6.5" customHeight="1" x14ac:dyDescent="0.3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6.5" customHeight="1" x14ac:dyDescent="0.3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6.5" customHeight="1" x14ac:dyDescent="0.3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6.5" customHeight="1" x14ac:dyDescent="0.3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6.5" customHeight="1" x14ac:dyDescent="0.3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6.5" customHeight="1" x14ac:dyDescent="0.3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6.5" customHeight="1" x14ac:dyDescent="0.3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6.5" customHeight="1" x14ac:dyDescent="0.3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6.5" customHeight="1" x14ac:dyDescent="0.3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6.5" customHeight="1" x14ac:dyDescent="0.3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6.5" customHeight="1" x14ac:dyDescent="0.3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6.5" customHeight="1" x14ac:dyDescent="0.3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6.5" customHeight="1" x14ac:dyDescent="0.3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6.5" customHeight="1" x14ac:dyDescent="0.3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6.5" customHeight="1" x14ac:dyDescent="0.3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6.5" customHeight="1" x14ac:dyDescent="0.3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6.5" customHeight="1" x14ac:dyDescent="0.3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6.5" customHeight="1" x14ac:dyDescent="0.3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6.5" customHeight="1" x14ac:dyDescent="0.3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6.5" customHeight="1" x14ac:dyDescent="0.3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6.5" customHeight="1" x14ac:dyDescent="0.3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6.5" customHeight="1" x14ac:dyDescent="0.3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6.5" customHeight="1" x14ac:dyDescent="0.3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2">
    <mergeCell ref="I1:K1"/>
    <mergeCell ref="B2:C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AC999"/>
  <sheetViews>
    <sheetView tabSelected="1" topLeftCell="E40" workbookViewId="0">
      <selection activeCell="N37" sqref="N37"/>
    </sheetView>
  </sheetViews>
  <sheetFormatPr defaultColWidth="14.42578125" defaultRowHeight="15" customHeight="1" x14ac:dyDescent="0.25"/>
  <cols>
    <col min="1" max="1" width="4" style="88" customWidth="1"/>
    <col min="2" max="2" width="24" style="88" customWidth="1"/>
    <col min="3" max="3" width="13.7109375" style="124" bestFit="1" customWidth="1"/>
    <col min="4" max="4" width="13.85546875" style="124" bestFit="1" customWidth="1"/>
    <col min="5" max="5" width="22.28515625" style="88" customWidth="1"/>
    <col min="6" max="6" width="12.42578125" style="124" customWidth="1"/>
    <col min="7" max="7" width="7.7109375" style="88" customWidth="1"/>
    <col min="8" max="8" width="14.7109375" style="88" customWidth="1"/>
    <col min="9" max="9" width="4.85546875" style="124" customWidth="1"/>
    <col min="10" max="10" width="13.28515625" style="125" bestFit="1" customWidth="1"/>
    <col min="11" max="11" width="4.42578125" style="125" customWidth="1"/>
    <col min="12" max="12" width="10" style="125" bestFit="1" customWidth="1"/>
    <col min="13" max="13" width="4.7109375" style="125" customWidth="1"/>
    <col min="14" max="14" width="8.140625" style="125" customWidth="1"/>
    <col min="15" max="15" width="13.5703125" style="125" bestFit="1" customWidth="1"/>
    <col min="16" max="16" width="15.85546875" style="125" bestFit="1" customWidth="1"/>
    <col min="17" max="17" width="4.42578125" style="125" customWidth="1"/>
    <col min="18" max="18" width="10" style="125" bestFit="1" customWidth="1"/>
    <col min="19" max="19" width="13.5703125" style="125" bestFit="1" customWidth="1"/>
    <col min="20" max="20" width="15.85546875" style="125" bestFit="1" customWidth="1"/>
    <col min="21" max="21" width="7" style="88" customWidth="1"/>
    <col min="22" max="29" width="8" style="88" customWidth="1"/>
    <col min="30" max="16384" width="14.42578125" style="88"/>
  </cols>
  <sheetData>
    <row r="1" spans="1:29" ht="15.75" customHeight="1" x14ac:dyDescent="0.25">
      <c r="A1" s="149" t="s">
        <v>70</v>
      </c>
      <c r="B1" s="150"/>
      <c r="C1" s="150"/>
      <c r="D1" s="150"/>
      <c r="E1" s="150"/>
      <c r="F1" s="150"/>
      <c r="G1" s="150"/>
      <c r="H1" s="89"/>
      <c r="I1" s="90"/>
      <c r="J1" s="87"/>
      <c r="K1" s="91"/>
      <c r="L1" s="91"/>
      <c r="M1" s="91"/>
      <c r="N1" s="151" t="s">
        <v>71</v>
      </c>
      <c r="O1" s="150"/>
      <c r="P1" s="150"/>
      <c r="Q1" s="150"/>
      <c r="R1" s="150"/>
      <c r="S1" s="150"/>
      <c r="T1" s="150"/>
      <c r="U1" s="150"/>
      <c r="V1" s="89"/>
      <c r="W1" s="89"/>
      <c r="X1" s="89"/>
      <c r="Y1" s="89"/>
      <c r="Z1" s="89"/>
      <c r="AA1" s="89"/>
      <c r="AB1" s="89"/>
      <c r="AC1" s="89"/>
    </row>
    <row r="2" spans="1:29" ht="15.75" customHeight="1" x14ac:dyDescent="0.25">
      <c r="A2" s="151" t="s">
        <v>109</v>
      </c>
      <c r="B2" s="150"/>
      <c r="C2" s="150"/>
      <c r="D2" s="150"/>
      <c r="E2" s="150"/>
      <c r="F2" s="150"/>
      <c r="G2" s="150"/>
      <c r="H2" s="89"/>
      <c r="I2" s="90"/>
      <c r="J2" s="87"/>
      <c r="K2" s="91"/>
      <c r="L2" s="91"/>
      <c r="M2" s="91"/>
      <c r="N2" s="151" t="s">
        <v>72</v>
      </c>
      <c r="O2" s="150"/>
      <c r="P2" s="150"/>
      <c r="Q2" s="150"/>
      <c r="R2" s="150"/>
      <c r="S2" s="150"/>
      <c r="T2" s="150"/>
      <c r="U2" s="150"/>
      <c r="V2" s="89"/>
      <c r="W2" s="89"/>
      <c r="X2" s="89"/>
      <c r="Y2" s="89"/>
      <c r="Z2" s="89"/>
      <c r="AA2" s="89"/>
      <c r="AB2" s="89"/>
      <c r="AC2" s="89"/>
    </row>
    <row r="3" spans="1:29" ht="15.75" customHeight="1" x14ac:dyDescent="0.25">
      <c r="A3" s="91"/>
      <c r="B3" s="127"/>
      <c r="C3" s="91"/>
      <c r="D3" s="91"/>
      <c r="E3" s="92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9"/>
      <c r="W3" s="89"/>
      <c r="X3" s="89"/>
      <c r="Y3" s="89"/>
      <c r="Z3" s="89"/>
      <c r="AA3" s="89"/>
      <c r="AB3" s="89"/>
      <c r="AC3" s="89"/>
    </row>
    <row r="4" spans="1:29" ht="15.75" customHeight="1" x14ac:dyDescent="0.25">
      <c r="A4" s="151" t="s">
        <v>73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89"/>
      <c r="W4" s="89"/>
      <c r="X4" s="89"/>
      <c r="Y4" s="89"/>
      <c r="Z4" s="89"/>
      <c r="AA4" s="89"/>
      <c r="AB4" s="89"/>
      <c r="AC4" s="89"/>
    </row>
    <row r="5" spans="1:29" ht="15.75" customHeight="1" x14ac:dyDescent="0.25">
      <c r="A5" s="151" t="s">
        <v>74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89"/>
      <c r="W5" s="89"/>
      <c r="X5" s="89"/>
      <c r="Y5" s="89"/>
      <c r="Z5" s="89"/>
      <c r="AA5" s="89"/>
      <c r="AB5" s="89"/>
      <c r="AC5" s="89"/>
    </row>
    <row r="6" spans="1:29" ht="15.75" customHeight="1" x14ac:dyDescent="0.25">
      <c r="A6" s="152" t="s">
        <v>273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89"/>
      <c r="W6" s="89"/>
      <c r="X6" s="89"/>
      <c r="Y6" s="89"/>
      <c r="Z6" s="89"/>
      <c r="AA6" s="89"/>
      <c r="AB6" s="89"/>
      <c r="AC6" s="89"/>
    </row>
    <row r="7" spans="1:29" ht="13.8" x14ac:dyDescent="0.25">
      <c r="A7" s="89"/>
      <c r="B7" s="128"/>
      <c r="C7" s="94"/>
      <c r="D7" s="94"/>
      <c r="E7" s="93"/>
      <c r="F7" s="90"/>
      <c r="G7" s="89"/>
      <c r="H7" s="89"/>
      <c r="I7" s="90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9"/>
      <c r="V7" s="89"/>
      <c r="W7" s="89"/>
      <c r="X7" s="89"/>
      <c r="Y7" s="89"/>
      <c r="Z7" s="89"/>
      <c r="AA7" s="89"/>
      <c r="AB7" s="89"/>
      <c r="AC7" s="89"/>
    </row>
    <row r="8" spans="1:29" s="95" customFormat="1" ht="39" customHeight="1" x14ac:dyDescent="0.25">
      <c r="A8" s="156" t="s">
        <v>75</v>
      </c>
      <c r="B8" s="156" t="s">
        <v>76</v>
      </c>
      <c r="C8" s="159" t="s">
        <v>77</v>
      </c>
      <c r="D8" s="155"/>
      <c r="E8" s="161" t="s">
        <v>2</v>
      </c>
      <c r="F8" s="156" t="s">
        <v>78</v>
      </c>
      <c r="G8" s="156" t="s">
        <v>79</v>
      </c>
      <c r="H8" s="160" t="s">
        <v>80</v>
      </c>
      <c r="I8" s="163" t="s">
        <v>698</v>
      </c>
      <c r="J8" s="163"/>
      <c r="K8" s="163"/>
      <c r="L8" s="163"/>
      <c r="M8" s="163"/>
      <c r="N8" s="163"/>
      <c r="O8" s="163"/>
      <c r="P8" s="163"/>
      <c r="Q8" s="153" t="s">
        <v>699</v>
      </c>
      <c r="R8" s="154"/>
      <c r="S8" s="154"/>
      <c r="T8" s="155"/>
      <c r="U8" s="156" t="s">
        <v>10</v>
      </c>
    </row>
    <row r="9" spans="1:29" s="95" customFormat="1" ht="96.75" customHeight="1" x14ac:dyDescent="0.25">
      <c r="A9" s="157"/>
      <c r="B9" s="158"/>
      <c r="C9" s="96" t="s">
        <v>81</v>
      </c>
      <c r="D9" s="96" t="s">
        <v>82</v>
      </c>
      <c r="E9" s="162"/>
      <c r="F9" s="158"/>
      <c r="G9" s="157"/>
      <c r="H9" s="157"/>
      <c r="I9" s="97" t="s">
        <v>694</v>
      </c>
      <c r="J9" s="98" t="s">
        <v>695</v>
      </c>
      <c r="K9" s="97" t="s">
        <v>83</v>
      </c>
      <c r="L9" s="97" t="s">
        <v>40</v>
      </c>
      <c r="M9" s="97" t="s">
        <v>84</v>
      </c>
      <c r="N9" s="99" t="s">
        <v>700</v>
      </c>
      <c r="O9" s="98" t="s">
        <v>85</v>
      </c>
      <c r="P9" s="98" t="s">
        <v>86</v>
      </c>
      <c r="Q9" s="97" t="s">
        <v>83</v>
      </c>
      <c r="R9" s="97" t="s">
        <v>40</v>
      </c>
      <c r="S9" s="98" t="s">
        <v>85</v>
      </c>
      <c r="T9" s="98" t="s">
        <v>86</v>
      </c>
      <c r="U9" s="157"/>
    </row>
    <row r="10" spans="1:29" s="95" customFormat="1" ht="14.25" hidden="1" customHeight="1" x14ac:dyDescent="0.25">
      <c r="A10" s="100">
        <v>1</v>
      </c>
      <c r="B10" s="129">
        <v>2</v>
      </c>
      <c r="C10" s="100">
        <v>3</v>
      </c>
      <c r="D10" s="100">
        <v>4</v>
      </c>
      <c r="E10" s="100"/>
      <c r="F10" s="100">
        <v>5</v>
      </c>
      <c r="G10" s="100">
        <v>6</v>
      </c>
      <c r="H10" s="100">
        <v>7</v>
      </c>
      <c r="I10" s="100"/>
      <c r="J10" s="100"/>
      <c r="K10" s="100">
        <v>8</v>
      </c>
      <c r="L10" s="100">
        <v>9</v>
      </c>
      <c r="M10" s="100">
        <v>10</v>
      </c>
      <c r="N10" s="100">
        <v>11</v>
      </c>
      <c r="O10" s="100">
        <v>12</v>
      </c>
      <c r="P10" s="100">
        <v>13</v>
      </c>
      <c r="Q10" s="100">
        <v>14</v>
      </c>
      <c r="R10" s="100">
        <v>15</v>
      </c>
      <c r="S10" s="100">
        <v>16</v>
      </c>
      <c r="T10" s="100">
        <v>17</v>
      </c>
      <c r="U10" s="100">
        <v>18</v>
      </c>
    </row>
    <row r="11" spans="1:29" s="95" customFormat="1" ht="18.899999999999999" hidden="1" customHeight="1" x14ac:dyDescent="0.25">
      <c r="A11" s="73">
        <v>1</v>
      </c>
      <c r="B11" s="130" t="s">
        <v>416</v>
      </c>
      <c r="C11" s="59" t="s">
        <v>417</v>
      </c>
      <c r="D11" s="42"/>
      <c r="E11" s="42" t="s">
        <v>713</v>
      </c>
      <c r="F11" s="42" t="s">
        <v>90</v>
      </c>
      <c r="G11" s="42" t="s">
        <v>88</v>
      </c>
      <c r="H11" s="50" t="s">
        <v>701</v>
      </c>
      <c r="I11" s="42" t="s">
        <v>697</v>
      </c>
      <c r="J11" s="42" t="s">
        <v>696</v>
      </c>
      <c r="K11" s="42">
        <v>8</v>
      </c>
      <c r="L11" s="42">
        <v>4.6500000000000004</v>
      </c>
      <c r="M11" s="57"/>
      <c r="N11" s="57" t="s">
        <v>734</v>
      </c>
      <c r="O11" s="58" t="s">
        <v>724</v>
      </c>
      <c r="P11" s="45" t="str">
        <f t="shared" ref="P11:P74" si="0">O11</f>
        <v>01/3/2021</v>
      </c>
      <c r="Q11" s="57">
        <v>3</v>
      </c>
      <c r="R11" s="74">
        <v>4.68</v>
      </c>
      <c r="S11" s="58" t="s">
        <v>182</v>
      </c>
      <c r="T11" s="58" t="str">
        <f t="shared" ref="T11:T25" si="1">O11</f>
        <v>01/3/2021</v>
      </c>
      <c r="U11" s="60"/>
    </row>
    <row r="12" spans="1:29" s="95" customFormat="1" ht="18.899999999999999" hidden="1" customHeight="1" x14ac:dyDescent="0.25">
      <c r="A12" s="73">
        <v>2</v>
      </c>
      <c r="B12" s="130" t="s">
        <v>420</v>
      </c>
      <c r="C12" s="59"/>
      <c r="D12" s="59" t="s">
        <v>421</v>
      </c>
      <c r="E12" s="42" t="s">
        <v>713</v>
      </c>
      <c r="F12" s="42" t="s">
        <v>112</v>
      </c>
      <c r="G12" s="42" t="s">
        <v>88</v>
      </c>
      <c r="H12" s="50" t="s">
        <v>701</v>
      </c>
      <c r="I12" s="42" t="s">
        <v>697</v>
      </c>
      <c r="J12" s="42" t="s">
        <v>696</v>
      </c>
      <c r="K12" s="42">
        <v>8</v>
      </c>
      <c r="L12" s="42">
        <v>4.6500000000000004</v>
      </c>
      <c r="M12" s="57"/>
      <c r="N12" s="57" t="s">
        <v>104</v>
      </c>
      <c r="O12" s="58" t="s">
        <v>730</v>
      </c>
      <c r="P12" s="45" t="str">
        <f t="shared" si="0"/>
        <v>01/6/2018</v>
      </c>
      <c r="Q12" s="57">
        <v>3</v>
      </c>
      <c r="R12" s="74">
        <v>4.68</v>
      </c>
      <c r="S12" s="58" t="s">
        <v>182</v>
      </c>
      <c r="T12" s="58" t="str">
        <f t="shared" si="1"/>
        <v>01/6/2018</v>
      </c>
      <c r="U12" s="60"/>
    </row>
    <row r="13" spans="1:29" s="95" customFormat="1" ht="18.899999999999999" hidden="1" customHeight="1" x14ac:dyDescent="0.25">
      <c r="A13" s="73">
        <v>3</v>
      </c>
      <c r="B13" s="130" t="s">
        <v>431</v>
      </c>
      <c r="C13" s="59" t="s">
        <v>432</v>
      </c>
      <c r="D13" s="42"/>
      <c r="E13" s="42" t="s">
        <v>713</v>
      </c>
      <c r="F13" s="42" t="s">
        <v>87</v>
      </c>
      <c r="G13" s="42" t="s">
        <v>88</v>
      </c>
      <c r="H13" s="50" t="s">
        <v>701</v>
      </c>
      <c r="I13" s="42" t="s">
        <v>697</v>
      </c>
      <c r="J13" s="42" t="s">
        <v>696</v>
      </c>
      <c r="K13" s="42">
        <v>8</v>
      </c>
      <c r="L13" s="42">
        <v>4.6500000000000004</v>
      </c>
      <c r="M13" s="57"/>
      <c r="N13" s="57" t="s">
        <v>734</v>
      </c>
      <c r="O13" s="58" t="s">
        <v>729</v>
      </c>
      <c r="P13" s="45" t="str">
        <f t="shared" si="0"/>
        <v>01/5/2020</v>
      </c>
      <c r="Q13" s="57">
        <v>3</v>
      </c>
      <c r="R13" s="74">
        <v>4.68</v>
      </c>
      <c r="S13" s="58" t="s">
        <v>224</v>
      </c>
      <c r="T13" s="58" t="str">
        <f t="shared" si="1"/>
        <v>01/5/2020</v>
      </c>
      <c r="U13" s="60"/>
    </row>
    <row r="14" spans="1:29" s="95" customFormat="1" ht="18.899999999999999" hidden="1" customHeight="1" x14ac:dyDescent="0.25">
      <c r="A14" s="73">
        <v>4</v>
      </c>
      <c r="B14" s="130" t="s">
        <v>433</v>
      </c>
      <c r="C14" s="59"/>
      <c r="D14" s="59" t="s">
        <v>434</v>
      </c>
      <c r="E14" s="42" t="s">
        <v>713</v>
      </c>
      <c r="F14" s="42" t="s">
        <v>87</v>
      </c>
      <c r="G14" s="42" t="s">
        <v>88</v>
      </c>
      <c r="H14" s="50" t="s">
        <v>701</v>
      </c>
      <c r="I14" s="42" t="s">
        <v>697</v>
      </c>
      <c r="J14" s="42" t="s">
        <v>696</v>
      </c>
      <c r="K14" s="42">
        <v>8</v>
      </c>
      <c r="L14" s="42">
        <v>4.6500000000000004</v>
      </c>
      <c r="M14" s="57"/>
      <c r="N14" s="57" t="s">
        <v>241</v>
      </c>
      <c r="O14" s="58" t="s">
        <v>728</v>
      </c>
      <c r="P14" s="45" t="str">
        <f t="shared" si="0"/>
        <v>01/4/2019</v>
      </c>
      <c r="Q14" s="57">
        <v>3</v>
      </c>
      <c r="R14" s="74">
        <v>4.68</v>
      </c>
      <c r="S14" s="58" t="s">
        <v>182</v>
      </c>
      <c r="T14" s="58" t="str">
        <f t="shared" si="1"/>
        <v>01/4/2019</v>
      </c>
      <c r="U14" s="60"/>
    </row>
    <row r="15" spans="1:29" s="95" customFormat="1" ht="18.899999999999999" hidden="1" customHeight="1" x14ac:dyDescent="0.25">
      <c r="A15" s="73">
        <v>5</v>
      </c>
      <c r="B15" s="130" t="s">
        <v>437</v>
      </c>
      <c r="C15" s="59"/>
      <c r="D15" s="59" t="s">
        <v>290</v>
      </c>
      <c r="E15" s="42" t="s">
        <v>713</v>
      </c>
      <c r="F15" s="42" t="s">
        <v>87</v>
      </c>
      <c r="G15" s="42" t="s">
        <v>88</v>
      </c>
      <c r="H15" s="50" t="s">
        <v>701</v>
      </c>
      <c r="I15" s="42" t="s">
        <v>697</v>
      </c>
      <c r="J15" s="42" t="s">
        <v>696</v>
      </c>
      <c r="K15" s="42">
        <v>8</v>
      </c>
      <c r="L15" s="42">
        <v>4.6500000000000004</v>
      </c>
      <c r="M15" s="57"/>
      <c r="N15" s="57" t="s">
        <v>734</v>
      </c>
      <c r="O15" s="58" t="s">
        <v>481</v>
      </c>
      <c r="P15" s="45" t="str">
        <f t="shared" si="0"/>
        <v>01/02/2020</v>
      </c>
      <c r="Q15" s="57">
        <v>3</v>
      </c>
      <c r="R15" s="74">
        <v>4.68</v>
      </c>
      <c r="S15" s="58" t="s">
        <v>182</v>
      </c>
      <c r="T15" s="58" t="str">
        <f t="shared" si="1"/>
        <v>01/02/2020</v>
      </c>
      <c r="U15" s="60"/>
    </row>
    <row r="16" spans="1:29" s="95" customFormat="1" ht="18.899999999999999" hidden="1" customHeight="1" x14ac:dyDescent="0.25">
      <c r="A16" s="73">
        <v>6</v>
      </c>
      <c r="B16" s="130" t="s">
        <v>418</v>
      </c>
      <c r="C16" s="59" t="s">
        <v>419</v>
      </c>
      <c r="D16" s="42"/>
      <c r="E16" s="42" t="s">
        <v>713</v>
      </c>
      <c r="F16" s="42" t="s">
        <v>112</v>
      </c>
      <c r="G16" s="42" t="s">
        <v>88</v>
      </c>
      <c r="H16" s="50" t="s">
        <v>701</v>
      </c>
      <c r="I16" s="42" t="s">
        <v>697</v>
      </c>
      <c r="J16" s="42" t="s">
        <v>696</v>
      </c>
      <c r="K16" s="42">
        <v>7</v>
      </c>
      <c r="L16" s="42">
        <v>4.32</v>
      </c>
      <c r="M16" s="57"/>
      <c r="N16" s="57" t="s">
        <v>734</v>
      </c>
      <c r="O16" s="58" t="s">
        <v>115</v>
      </c>
      <c r="P16" s="45" t="str">
        <f t="shared" si="0"/>
        <v>01/12/2020</v>
      </c>
      <c r="Q16" s="57">
        <v>2</v>
      </c>
      <c r="R16" s="74">
        <v>4.34</v>
      </c>
      <c r="S16" s="58" t="s">
        <v>224</v>
      </c>
      <c r="T16" s="58" t="str">
        <f t="shared" si="1"/>
        <v>01/12/2020</v>
      </c>
      <c r="U16" s="60"/>
    </row>
    <row r="17" spans="1:21" s="95" customFormat="1" ht="18.899999999999999" hidden="1" customHeight="1" x14ac:dyDescent="0.25">
      <c r="A17" s="73">
        <v>7</v>
      </c>
      <c r="B17" s="130" t="s">
        <v>422</v>
      </c>
      <c r="C17" s="59"/>
      <c r="D17" s="59" t="s">
        <v>423</v>
      </c>
      <c r="E17" s="42" t="s">
        <v>713</v>
      </c>
      <c r="F17" s="42" t="s">
        <v>112</v>
      </c>
      <c r="G17" s="42" t="s">
        <v>88</v>
      </c>
      <c r="H17" s="50" t="s">
        <v>701</v>
      </c>
      <c r="I17" s="42" t="s">
        <v>697</v>
      </c>
      <c r="J17" s="42" t="s">
        <v>696</v>
      </c>
      <c r="K17" s="42">
        <v>7</v>
      </c>
      <c r="L17" s="42">
        <v>4.32</v>
      </c>
      <c r="M17" s="57"/>
      <c r="N17" s="57" t="s">
        <v>726</v>
      </c>
      <c r="O17" s="58" t="s">
        <v>180</v>
      </c>
      <c r="P17" s="45" t="str">
        <f t="shared" si="0"/>
        <v>01/3/2020</v>
      </c>
      <c r="Q17" s="57">
        <v>2</v>
      </c>
      <c r="R17" s="74">
        <v>4.34</v>
      </c>
      <c r="S17" s="58" t="s">
        <v>224</v>
      </c>
      <c r="T17" s="58" t="str">
        <f t="shared" si="1"/>
        <v>01/3/2020</v>
      </c>
      <c r="U17" s="60"/>
    </row>
    <row r="18" spans="1:21" s="95" customFormat="1" ht="18.899999999999999" hidden="1" customHeight="1" x14ac:dyDescent="0.25">
      <c r="A18" s="73">
        <v>8</v>
      </c>
      <c r="B18" s="130" t="s">
        <v>424</v>
      </c>
      <c r="C18" s="59"/>
      <c r="D18" s="59" t="s">
        <v>425</v>
      </c>
      <c r="E18" s="42" t="s">
        <v>713</v>
      </c>
      <c r="F18" s="42" t="s">
        <v>87</v>
      </c>
      <c r="G18" s="42" t="s">
        <v>88</v>
      </c>
      <c r="H18" s="50" t="s">
        <v>701</v>
      </c>
      <c r="I18" s="42" t="s">
        <v>697</v>
      </c>
      <c r="J18" s="42" t="s">
        <v>696</v>
      </c>
      <c r="K18" s="42">
        <v>7</v>
      </c>
      <c r="L18" s="42">
        <v>4.32</v>
      </c>
      <c r="M18" s="57"/>
      <c r="N18" s="57" t="s">
        <v>726</v>
      </c>
      <c r="O18" s="58" t="s">
        <v>221</v>
      </c>
      <c r="P18" s="45" t="str">
        <f t="shared" si="0"/>
        <v>01/9/2019</v>
      </c>
      <c r="Q18" s="57">
        <v>2</v>
      </c>
      <c r="R18" s="74">
        <v>4.34</v>
      </c>
      <c r="S18" s="58" t="s">
        <v>182</v>
      </c>
      <c r="T18" s="58" t="str">
        <f t="shared" si="1"/>
        <v>01/9/2019</v>
      </c>
      <c r="U18" s="60"/>
    </row>
    <row r="19" spans="1:21" s="95" customFormat="1" ht="18.899999999999999" hidden="1" customHeight="1" x14ac:dyDescent="0.25">
      <c r="A19" s="73">
        <v>9</v>
      </c>
      <c r="B19" s="130" t="s">
        <v>426</v>
      </c>
      <c r="C19" s="59" t="s">
        <v>427</v>
      </c>
      <c r="D19" s="42"/>
      <c r="E19" s="42" t="s">
        <v>713</v>
      </c>
      <c r="F19" s="42" t="s">
        <v>87</v>
      </c>
      <c r="G19" s="42" t="s">
        <v>88</v>
      </c>
      <c r="H19" s="50" t="s">
        <v>701</v>
      </c>
      <c r="I19" s="42" t="s">
        <v>697</v>
      </c>
      <c r="J19" s="42" t="s">
        <v>696</v>
      </c>
      <c r="K19" s="42">
        <v>7</v>
      </c>
      <c r="L19" s="42">
        <v>4.32</v>
      </c>
      <c r="M19" s="57"/>
      <c r="N19" s="57" t="s">
        <v>734</v>
      </c>
      <c r="O19" s="58" t="s">
        <v>730</v>
      </c>
      <c r="P19" s="45" t="str">
        <f t="shared" si="0"/>
        <v>01/6/2018</v>
      </c>
      <c r="Q19" s="57">
        <v>2</v>
      </c>
      <c r="R19" s="74">
        <v>4.34</v>
      </c>
      <c r="S19" s="58" t="s">
        <v>182</v>
      </c>
      <c r="T19" s="58" t="str">
        <f t="shared" si="1"/>
        <v>01/6/2018</v>
      </c>
      <c r="U19" s="60"/>
    </row>
    <row r="20" spans="1:21" s="95" customFormat="1" ht="18.899999999999999" hidden="1" customHeight="1" x14ac:dyDescent="0.25">
      <c r="A20" s="73">
        <v>10</v>
      </c>
      <c r="B20" s="130" t="s">
        <v>428</v>
      </c>
      <c r="C20" s="59" t="s">
        <v>200</v>
      </c>
      <c r="D20" s="42"/>
      <c r="E20" s="42" t="s">
        <v>713</v>
      </c>
      <c r="F20" s="42" t="s">
        <v>87</v>
      </c>
      <c r="G20" s="42" t="s">
        <v>88</v>
      </c>
      <c r="H20" s="50" t="s">
        <v>701</v>
      </c>
      <c r="I20" s="42" t="s">
        <v>697</v>
      </c>
      <c r="J20" s="42" t="s">
        <v>696</v>
      </c>
      <c r="K20" s="42">
        <v>7</v>
      </c>
      <c r="L20" s="42">
        <v>4.32</v>
      </c>
      <c r="M20" s="57"/>
      <c r="N20" s="57" t="s">
        <v>734</v>
      </c>
      <c r="O20" s="58" t="s">
        <v>198</v>
      </c>
      <c r="P20" s="45" t="str">
        <f t="shared" si="0"/>
        <v>01/3/2019</v>
      </c>
      <c r="Q20" s="57">
        <v>2</v>
      </c>
      <c r="R20" s="74">
        <v>4.34</v>
      </c>
      <c r="S20" s="58" t="s">
        <v>182</v>
      </c>
      <c r="T20" s="58" t="str">
        <f t="shared" si="1"/>
        <v>01/3/2019</v>
      </c>
      <c r="U20" s="60"/>
    </row>
    <row r="21" spans="1:21" s="95" customFormat="1" ht="18.899999999999999" hidden="1" customHeight="1" x14ac:dyDescent="0.25">
      <c r="A21" s="73">
        <v>11</v>
      </c>
      <c r="B21" s="130" t="s">
        <v>429</v>
      </c>
      <c r="C21" s="59"/>
      <c r="D21" s="59" t="s">
        <v>430</v>
      </c>
      <c r="E21" s="42" t="s">
        <v>713</v>
      </c>
      <c r="F21" s="42" t="s">
        <v>87</v>
      </c>
      <c r="G21" s="42" t="s">
        <v>88</v>
      </c>
      <c r="H21" s="50" t="s">
        <v>701</v>
      </c>
      <c r="I21" s="42" t="s">
        <v>697</v>
      </c>
      <c r="J21" s="42" t="s">
        <v>696</v>
      </c>
      <c r="K21" s="42">
        <v>7</v>
      </c>
      <c r="L21" s="42">
        <v>4.32</v>
      </c>
      <c r="M21" s="57"/>
      <c r="N21" s="57" t="s">
        <v>257</v>
      </c>
      <c r="O21" s="58" t="s">
        <v>724</v>
      </c>
      <c r="P21" s="45" t="str">
        <f t="shared" si="0"/>
        <v>01/3/2021</v>
      </c>
      <c r="Q21" s="57">
        <v>2</v>
      </c>
      <c r="R21" s="74">
        <v>4.34</v>
      </c>
      <c r="S21" s="58" t="s">
        <v>182</v>
      </c>
      <c r="T21" s="58" t="str">
        <f t="shared" si="1"/>
        <v>01/3/2021</v>
      </c>
      <c r="U21" s="60"/>
    </row>
    <row r="22" spans="1:21" s="95" customFormat="1" ht="18.899999999999999" hidden="1" customHeight="1" x14ac:dyDescent="0.25">
      <c r="A22" s="73">
        <v>12</v>
      </c>
      <c r="B22" s="130" t="s">
        <v>435</v>
      </c>
      <c r="C22" s="59" t="s">
        <v>436</v>
      </c>
      <c r="D22" s="42"/>
      <c r="E22" s="42" t="s">
        <v>713</v>
      </c>
      <c r="F22" s="42" t="s">
        <v>87</v>
      </c>
      <c r="G22" s="42" t="s">
        <v>88</v>
      </c>
      <c r="H22" s="50" t="s">
        <v>701</v>
      </c>
      <c r="I22" s="42" t="s">
        <v>697</v>
      </c>
      <c r="J22" s="42" t="s">
        <v>696</v>
      </c>
      <c r="K22" s="42">
        <v>7</v>
      </c>
      <c r="L22" s="42">
        <v>4.32</v>
      </c>
      <c r="M22" s="57"/>
      <c r="N22" s="57" t="s">
        <v>734</v>
      </c>
      <c r="O22" s="58" t="s">
        <v>198</v>
      </c>
      <c r="P22" s="45" t="str">
        <f t="shared" si="0"/>
        <v>01/3/2019</v>
      </c>
      <c r="Q22" s="57">
        <v>2</v>
      </c>
      <c r="R22" s="74">
        <v>4.34</v>
      </c>
      <c r="S22" s="58" t="s">
        <v>182</v>
      </c>
      <c r="T22" s="58" t="str">
        <f t="shared" si="1"/>
        <v>01/3/2019</v>
      </c>
      <c r="U22" s="60"/>
    </row>
    <row r="23" spans="1:21" s="95" customFormat="1" ht="18.899999999999999" hidden="1" customHeight="1" x14ac:dyDescent="0.25">
      <c r="A23" s="73">
        <v>13</v>
      </c>
      <c r="B23" s="130" t="s">
        <v>439</v>
      </c>
      <c r="C23" s="59"/>
      <c r="D23" s="59" t="s">
        <v>440</v>
      </c>
      <c r="E23" s="42" t="s">
        <v>713</v>
      </c>
      <c r="F23" s="42" t="s">
        <v>87</v>
      </c>
      <c r="G23" s="42" t="s">
        <v>88</v>
      </c>
      <c r="H23" s="50" t="s">
        <v>701</v>
      </c>
      <c r="I23" s="42" t="s">
        <v>697</v>
      </c>
      <c r="J23" s="42" t="s">
        <v>696</v>
      </c>
      <c r="K23" s="42">
        <v>7</v>
      </c>
      <c r="L23" s="42">
        <v>4.32</v>
      </c>
      <c r="M23" s="42"/>
      <c r="N23" s="57" t="s">
        <v>734</v>
      </c>
      <c r="O23" s="46" t="s">
        <v>481</v>
      </c>
      <c r="P23" s="45" t="str">
        <f t="shared" si="0"/>
        <v>01/02/2020</v>
      </c>
      <c r="Q23" s="42">
        <v>2</v>
      </c>
      <c r="R23" s="60">
        <v>4.34</v>
      </c>
      <c r="S23" s="46" t="s">
        <v>182</v>
      </c>
      <c r="T23" s="58" t="str">
        <f t="shared" si="1"/>
        <v>01/02/2020</v>
      </c>
      <c r="U23" s="60"/>
    </row>
    <row r="24" spans="1:21" s="95" customFormat="1" ht="18.899999999999999" hidden="1" customHeight="1" x14ac:dyDescent="0.25">
      <c r="A24" s="73">
        <v>14</v>
      </c>
      <c r="B24" s="130" t="s">
        <v>335</v>
      </c>
      <c r="C24" s="59"/>
      <c r="D24" s="59" t="s">
        <v>441</v>
      </c>
      <c r="E24" s="42" t="s">
        <v>713</v>
      </c>
      <c r="F24" s="42" t="s">
        <v>87</v>
      </c>
      <c r="G24" s="42" t="s">
        <v>88</v>
      </c>
      <c r="H24" s="50" t="s">
        <v>701</v>
      </c>
      <c r="I24" s="42" t="s">
        <v>697</v>
      </c>
      <c r="J24" s="42" t="s">
        <v>696</v>
      </c>
      <c r="K24" s="42">
        <v>7</v>
      </c>
      <c r="L24" s="42">
        <v>4.32</v>
      </c>
      <c r="M24" s="42"/>
      <c r="N24" s="57" t="s">
        <v>734</v>
      </c>
      <c r="O24" s="46" t="s">
        <v>198</v>
      </c>
      <c r="P24" s="45" t="str">
        <f t="shared" si="0"/>
        <v>01/3/2019</v>
      </c>
      <c r="Q24" s="42">
        <v>2</v>
      </c>
      <c r="R24" s="60">
        <v>4.34</v>
      </c>
      <c r="S24" s="46" t="s">
        <v>182</v>
      </c>
      <c r="T24" s="58" t="str">
        <f t="shared" si="1"/>
        <v>01/3/2019</v>
      </c>
      <c r="U24" s="60"/>
    </row>
    <row r="25" spans="1:21" s="95" customFormat="1" ht="18.899999999999999" hidden="1" customHeight="1" x14ac:dyDescent="0.25">
      <c r="A25" s="73">
        <v>15</v>
      </c>
      <c r="B25" s="130" t="s">
        <v>442</v>
      </c>
      <c r="C25" s="59" t="s">
        <v>443</v>
      </c>
      <c r="D25" s="42"/>
      <c r="E25" s="42" t="s">
        <v>713</v>
      </c>
      <c r="F25" s="42" t="s">
        <v>87</v>
      </c>
      <c r="G25" s="42" t="s">
        <v>88</v>
      </c>
      <c r="H25" s="50" t="s">
        <v>701</v>
      </c>
      <c r="I25" s="42" t="s">
        <v>697</v>
      </c>
      <c r="J25" s="42" t="s">
        <v>696</v>
      </c>
      <c r="K25" s="42">
        <v>7</v>
      </c>
      <c r="L25" s="42">
        <v>4.32</v>
      </c>
      <c r="M25" s="42"/>
      <c r="N25" s="57" t="s">
        <v>734</v>
      </c>
      <c r="O25" s="46" t="s">
        <v>118</v>
      </c>
      <c r="P25" s="45" t="str">
        <f t="shared" si="0"/>
        <v>01/11/2019</v>
      </c>
      <c r="Q25" s="42">
        <v>2</v>
      </c>
      <c r="R25" s="60">
        <v>4.34</v>
      </c>
      <c r="S25" s="46" t="s">
        <v>182</v>
      </c>
      <c r="T25" s="58" t="str">
        <f t="shared" si="1"/>
        <v>01/11/2019</v>
      </c>
      <c r="U25" s="60"/>
    </row>
    <row r="26" spans="1:21" s="95" customFormat="1" ht="18.899999999999999" hidden="1" customHeight="1" x14ac:dyDescent="0.25">
      <c r="A26" s="73">
        <v>16</v>
      </c>
      <c r="B26" s="130" t="s">
        <v>446</v>
      </c>
      <c r="C26" s="59"/>
      <c r="D26" s="59" t="s">
        <v>447</v>
      </c>
      <c r="E26" s="42" t="s">
        <v>713</v>
      </c>
      <c r="F26" s="42" t="s">
        <v>87</v>
      </c>
      <c r="G26" s="42" t="s">
        <v>88</v>
      </c>
      <c r="H26" s="50" t="s">
        <v>701</v>
      </c>
      <c r="I26" s="42" t="s">
        <v>697</v>
      </c>
      <c r="J26" s="42" t="s">
        <v>696</v>
      </c>
      <c r="K26" s="42">
        <v>7</v>
      </c>
      <c r="L26" s="42">
        <v>4.32</v>
      </c>
      <c r="M26" s="42"/>
      <c r="N26" s="57" t="s">
        <v>726</v>
      </c>
      <c r="O26" s="46" t="s">
        <v>194</v>
      </c>
      <c r="P26" s="45" t="str">
        <f t="shared" si="0"/>
        <v>01/6/2019</v>
      </c>
      <c r="Q26" s="42">
        <v>2</v>
      </c>
      <c r="R26" s="60">
        <v>4.34</v>
      </c>
      <c r="S26" s="46" t="s">
        <v>182</v>
      </c>
      <c r="T26" s="46" t="s">
        <v>194</v>
      </c>
      <c r="U26" s="60"/>
    </row>
    <row r="27" spans="1:21" s="95" customFormat="1" ht="18.899999999999999" hidden="1" customHeight="1" x14ac:dyDescent="0.25">
      <c r="A27" s="73">
        <v>17</v>
      </c>
      <c r="B27" s="130" t="s">
        <v>438</v>
      </c>
      <c r="C27" s="59"/>
      <c r="D27" s="59" t="s">
        <v>125</v>
      </c>
      <c r="E27" s="42" t="s">
        <v>713</v>
      </c>
      <c r="F27" s="42" t="s">
        <v>87</v>
      </c>
      <c r="G27" s="42" t="s">
        <v>88</v>
      </c>
      <c r="H27" s="50" t="s">
        <v>701</v>
      </c>
      <c r="I27" s="42" t="s">
        <v>697</v>
      </c>
      <c r="J27" s="42" t="s">
        <v>696</v>
      </c>
      <c r="K27" s="42">
        <v>6</v>
      </c>
      <c r="L27" s="42">
        <v>3.99</v>
      </c>
      <c r="M27" s="42"/>
      <c r="N27" s="57" t="s">
        <v>94</v>
      </c>
      <c r="O27" s="46" t="s">
        <v>180</v>
      </c>
      <c r="P27" s="45" t="str">
        <f t="shared" si="0"/>
        <v>01/3/2020</v>
      </c>
      <c r="Q27" s="42">
        <v>1</v>
      </c>
      <c r="R27" s="60">
        <v>4</v>
      </c>
      <c r="S27" s="46" t="s">
        <v>182</v>
      </c>
      <c r="T27" s="58" t="str">
        <f t="shared" ref="T27:T51" si="2">O27</f>
        <v>01/3/2020</v>
      </c>
      <c r="U27" s="60"/>
    </row>
    <row r="28" spans="1:21" s="95" customFormat="1" ht="18.899999999999999" hidden="1" customHeight="1" x14ac:dyDescent="0.25">
      <c r="A28" s="73">
        <v>18</v>
      </c>
      <c r="B28" s="130" t="s">
        <v>444</v>
      </c>
      <c r="C28" s="59" t="s">
        <v>445</v>
      </c>
      <c r="D28" s="42"/>
      <c r="E28" s="42" t="s">
        <v>713</v>
      </c>
      <c r="F28" s="42" t="s">
        <v>87</v>
      </c>
      <c r="G28" s="42" t="s">
        <v>88</v>
      </c>
      <c r="H28" s="50" t="s">
        <v>701</v>
      </c>
      <c r="I28" s="42" t="s">
        <v>697</v>
      </c>
      <c r="J28" s="42" t="s">
        <v>696</v>
      </c>
      <c r="K28" s="42">
        <v>6</v>
      </c>
      <c r="L28" s="42">
        <v>3.99</v>
      </c>
      <c r="M28" s="42"/>
      <c r="N28" s="57" t="s">
        <v>734</v>
      </c>
      <c r="O28" s="46" t="s">
        <v>213</v>
      </c>
      <c r="P28" s="45" t="str">
        <f t="shared" si="0"/>
        <v>01/7/2019</v>
      </c>
      <c r="Q28" s="42">
        <v>1</v>
      </c>
      <c r="R28" s="60">
        <v>4</v>
      </c>
      <c r="S28" s="46" t="s">
        <v>182</v>
      </c>
      <c r="T28" s="58" t="str">
        <f t="shared" si="2"/>
        <v>01/7/2019</v>
      </c>
      <c r="U28" s="60"/>
    </row>
    <row r="29" spans="1:21" s="95" customFormat="1" ht="18.899999999999999" customHeight="1" x14ac:dyDescent="0.25">
      <c r="A29" s="73">
        <v>19</v>
      </c>
      <c r="B29" s="131" t="s">
        <v>126</v>
      </c>
      <c r="C29" s="45"/>
      <c r="D29" s="47" t="s">
        <v>127</v>
      </c>
      <c r="E29" s="45" t="s">
        <v>703</v>
      </c>
      <c r="F29" s="42" t="s">
        <v>87</v>
      </c>
      <c r="G29" s="42" t="s">
        <v>88</v>
      </c>
      <c r="H29" s="43"/>
      <c r="I29" s="42" t="s">
        <v>697</v>
      </c>
      <c r="J29" s="42" t="s">
        <v>696</v>
      </c>
      <c r="K29" s="42">
        <v>9</v>
      </c>
      <c r="L29" s="42">
        <v>4.9800000000000004</v>
      </c>
      <c r="M29" s="42">
        <v>5</v>
      </c>
      <c r="N29" s="42" t="s">
        <v>738</v>
      </c>
      <c r="O29" s="47" t="s">
        <v>735</v>
      </c>
      <c r="P29" s="45" t="str">
        <f t="shared" si="0"/>
        <v>01/7/2022</v>
      </c>
      <c r="Q29" s="42">
        <v>5</v>
      </c>
      <c r="R29" s="60">
        <v>5.36</v>
      </c>
      <c r="S29" s="47" t="s">
        <v>369</v>
      </c>
      <c r="T29" s="47" t="str">
        <f t="shared" si="2"/>
        <v>01/7/2022</v>
      </c>
      <c r="U29" s="60"/>
    </row>
    <row r="30" spans="1:21" s="95" customFormat="1" ht="18.899999999999999" customHeight="1" x14ac:dyDescent="0.25">
      <c r="A30" s="73">
        <v>20</v>
      </c>
      <c r="B30" s="130" t="s">
        <v>116</v>
      </c>
      <c r="C30" s="47" t="s">
        <v>117</v>
      </c>
      <c r="D30" s="45"/>
      <c r="E30" s="45" t="s">
        <v>703</v>
      </c>
      <c r="F30" s="42" t="s">
        <v>112</v>
      </c>
      <c r="G30" s="42" t="s">
        <v>88</v>
      </c>
      <c r="H30" s="42" t="s">
        <v>701</v>
      </c>
      <c r="I30" s="42" t="s">
        <v>697</v>
      </c>
      <c r="J30" s="42" t="s">
        <v>696</v>
      </c>
      <c r="K30" s="42">
        <v>9</v>
      </c>
      <c r="L30" s="42">
        <v>4.9800000000000004</v>
      </c>
      <c r="M30" s="42"/>
      <c r="N30" s="42" t="s">
        <v>257</v>
      </c>
      <c r="O30" s="47" t="s">
        <v>118</v>
      </c>
      <c r="P30" s="45" t="str">
        <f t="shared" si="0"/>
        <v>01/11/2019</v>
      </c>
      <c r="Q30" s="42">
        <v>4</v>
      </c>
      <c r="R30" s="60">
        <v>5.0199999999999996</v>
      </c>
      <c r="S30" s="47" t="s">
        <v>182</v>
      </c>
      <c r="T30" s="47" t="str">
        <f t="shared" si="2"/>
        <v>01/11/2019</v>
      </c>
      <c r="U30" s="60"/>
    </row>
    <row r="31" spans="1:21" s="95" customFormat="1" ht="18.899999999999999" customHeight="1" x14ac:dyDescent="0.25">
      <c r="A31" s="73">
        <v>21</v>
      </c>
      <c r="B31" s="131" t="s">
        <v>143</v>
      </c>
      <c r="C31" s="48" t="s">
        <v>144</v>
      </c>
      <c r="D31" s="45"/>
      <c r="E31" s="45" t="s">
        <v>703</v>
      </c>
      <c r="F31" s="42" t="s">
        <v>87</v>
      </c>
      <c r="G31" s="42" t="s">
        <v>88</v>
      </c>
      <c r="H31" s="43"/>
      <c r="I31" s="42" t="s">
        <v>697</v>
      </c>
      <c r="J31" s="42" t="s">
        <v>696</v>
      </c>
      <c r="K31" s="42">
        <v>9</v>
      </c>
      <c r="L31" s="48">
        <v>4.9800000000000004</v>
      </c>
      <c r="M31" s="42"/>
      <c r="N31" s="42" t="s">
        <v>241</v>
      </c>
      <c r="O31" s="47" t="s">
        <v>145</v>
      </c>
      <c r="P31" s="45" t="str">
        <f t="shared" si="0"/>
        <v>01/02/2021</v>
      </c>
      <c r="Q31" s="42">
        <v>4</v>
      </c>
      <c r="R31" s="60">
        <v>5.0199999999999996</v>
      </c>
      <c r="S31" s="47" t="s">
        <v>369</v>
      </c>
      <c r="T31" s="47" t="str">
        <f t="shared" si="2"/>
        <v>01/02/2021</v>
      </c>
      <c r="U31" s="60"/>
    </row>
    <row r="32" spans="1:21" s="95" customFormat="1" ht="18.899999999999999" customHeight="1" x14ac:dyDescent="0.25">
      <c r="A32" s="73">
        <v>22</v>
      </c>
      <c r="B32" s="131" t="s">
        <v>160</v>
      </c>
      <c r="C32" s="48" t="s">
        <v>161</v>
      </c>
      <c r="D32" s="45"/>
      <c r="E32" s="45" t="s">
        <v>703</v>
      </c>
      <c r="F32" s="42" t="s">
        <v>87</v>
      </c>
      <c r="G32" s="42" t="s">
        <v>88</v>
      </c>
      <c r="H32" s="42" t="s">
        <v>701</v>
      </c>
      <c r="I32" s="42" t="s">
        <v>697</v>
      </c>
      <c r="J32" s="42" t="s">
        <v>696</v>
      </c>
      <c r="K32" s="42">
        <v>9</v>
      </c>
      <c r="L32" s="42">
        <v>4.9800000000000004</v>
      </c>
      <c r="M32" s="56"/>
      <c r="N32" s="42" t="s">
        <v>241</v>
      </c>
      <c r="O32" s="47" t="s">
        <v>162</v>
      </c>
      <c r="P32" s="45" t="str">
        <f t="shared" si="0"/>
        <v>01/10/2019</v>
      </c>
      <c r="Q32" s="42">
        <v>4</v>
      </c>
      <c r="R32" s="60">
        <v>5.0199999999999996</v>
      </c>
      <c r="S32" s="47" t="s">
        <v>182</v>
      </c>
      <c r="T32" s="47" t="str">
        <f t="shared" si="2"/>
        <v>01/10/2019</v>
      </c>
      <c r="U32" s="60"/>
    </row>
    <row r="33" spans="1:21" s="95" customFormat="1" ht="18.899999999999999" customHeight="1" x14ac:dyDescent="0.25">
      <c r="A33" s="73">
        <v>23</v>
      </c>
      <c r="B33" s="131" t="s">
        <v>167</v>
      </c>
      <c r="C33" s="101" t="s">
        <v>168</v>
      </c>
      <c r="D33" s="45"/>
      <c r="E33" s="45" t="s">
        <v>703</v>
      </c>
      <c r="F33" s="42" t="s">
        <v>87</v>
      </c>
      <c r="G33" s="42" t="s">
        <v>88</v>
      </c>
      <c r="H33" s="42" t="s">
        <v>701</v>
      </c>
      <c r="I33" s="42" t="s">
        <v>697</v>
      </c>
      <c r="J33" s="42" t="s">
        <v>696</v>
      </c>
      <c r="K33" s="42">
        <v>9</v>
      </c>
      <c r="L33" s="42">
        <v>4.9800000000000004</v>
      </c>
      <c r="M33" s="56"/>
      <c r="N33" s="42" t="s">
        <v>241</v>
      </c>
      <c r="O33" s="47" t="s">
        <v>145</v>
      </c>
      <c r="P33" s="45" t="str">
        <f t="shared" si="0"/>
        <v>01/02/2021</v>
      </c>
      <c r="Q33" s="42">
        <v>4</v>
      </c>
      <c r="R33" s="60">
        <v>5.0199999999999996</v>
      </c>
      <c r="S33" s="47" t="s">
        <v>182</v>
      </c>
      <c r="T33" s="47" t="str">
        <f t="shared" si="2"/>
        <v>01/02/2021</v>
      </c>
      <c r="U33" s="60"/>
    </row>
    <row r="34" spans="1:21" s="95" customFormat="1" ht="18.899999999999999" customHeight="1" x14ac:dyDescent="0.25">
      <c r="A34" s="73">
        <v>24</v>
      </c>
      <c r="B34" s="131" t="s">
        <v>128</v>
      </c>
      <c r="C34" s="101" t="s">
        <v>129</v>
      </c>
      <c r="D34" s="45"/>
      <c r="E34" s="45" t="s">
        <v>703</v>
      </c>
      <c r="F34" s="42" t="s">
        <v>87</v>
      </c>
      <c r="G34" s="42" t="s">
        <v>88</v>
      </c>
      <c r="H34" s="42" t="s">
        <v>701</v>
      </c>
      <c r="I34" s="42" t="s">
        <v>697</v>
      </c>
      <c r="J34" s="42" t="s">
        <v>696</v>
      </c>
      <c r="K34" s="42">
        <v>8</v>
      </c>
      <c r="L34" s="42">
        <v>4.6500000000000004</v>
      </c>
      <c r="M34" s="42"/>
      <c r="N34" s="42" t="s">
        <v>739</v>
      </c>
      <c r="O34" s="47" t="s">
        <v>215</v>
      </c>
      <c r="P34" s="45" t="str">
        <f t="shared" si="0"/>
        <v>01/4/2020</v>
      </c>
      <c r="Q34" s="42">
        <v>3</v>
      </c>
      <c r="R34" s="60">
        <v>4.68</v>
      </c>
      <c r="S34" s="47" t="s">
        <v>182</v>
      </c>
      <c r="T34" s="47" t="str">
        <f t="shared" si="2"/>
        <v>01/4/2020</v>
      </c>
      <c r="U34" s="60"/>
    </row>
    <row r="35" spans="1:21" s="95" customFormat="1" ht="18.899999999999999" customHeight="1" x14ac:dyDescent="0.25">
      <c r="A35" s="73">
        <v>25</v>
      </c>
      <c r="B35" s="131" t="s">
        <v>136</v>
      </c>
      <c r="C35" s="47" t="s">
        <v>137</v>
      </c>
      <c r="D35" s="45"/>
      <c r="E35" s="45" t="s">
        <v>703</v>
      </c>
      <c r="F35" s="42" t="s">
        <v>87</v>
      </c>
      <c r="G35" s="42" t="s">
        <v>88</v>
      </c>
      <c r="H35" s="42" t="s">
        <v>701</v>
      </c>
      <c r="I35" s="42" t="s">
        <v>697</v>
      </c>
      <c r="J35" s="42" t="s">
        <v>696</v>
      </c>
      <c r="K35" s="42">
        <v>8</v>
      </c>
      <c r="L35" s="42">
        <v>4.6500000000000004</v>
      </c>
      <c r="M35" s="42"/>
      <c r="N35" s="42" t="s">
        <v>241</v>
      </c>
      <c r="O35" s="47" t="s">
        <v>728</v>
      </c>
      <c r="P35" s="45" t="str">
        <f t="shared" si="0"/>
        <v>01/4/2019</v>
      </c>
      <c r="Q35" s="42">
        <v>3</v>
      </c>
      <c r="R35" s="60">
        <v>4.68</v>
      </c>
      <c r="S35" s="47" t="s">
        <v>182</v>
      </c>
      <c r="T35" s="47" t="str">
        <f t="shared" si="2"/>
        <v>01/4/2019</v>
      </c>
      <c r="U35" s="60"/>
    </row>
    <row r="36" spans="1:21" s="95" customFormat="1" ht="18.899999999999999" customHeight="1" x14ac:dyDescent="0.25">
      <c r="A36" s="73">
        <v>26</v>
      </c>
      <c r="B36" s="131" t="s">
        <v>163</v>
      </c>
      <c r="C36" s="42"/>
      <c r="D36" s="47" t="s">
        <v>164</v>
      </c>
      <c r="E36" s="45" t="s">
        <v>703</v>
      </c>
      <c r="F36" s="42" t="s">
        <v>87</v>
      </c>
      <c r="G36" s="42" t="s">
        <v>88</v>
      </c>
      <c r="H36" s="42" t="s">
        <v>701</v>
      </c>
      <c r="I36" s="42" t="s">
        <v>697</v>
      </c>
      <c r="J36" s="42" t="s">
        <v>696</v>
      </c>
      <c r="K36" s="42">
        <v>8</v>
      </c>
      <c r="L36" s="42">
        <v>4.6500000000000004</v>
      </c>
      <c r="M36" s="42"/>
      <c r="N36" s="42" t="s">
        <v>241</v>
      </c>
      <c r="O36" s="47" t="s">
        <v>728</v>
      </c>
      <c r="P36" s="45" t="str">
        <f t="shared" si="0"/>
        <v>01/4/2019</v>
      </c>
      <c r="Q36" s="42">
        <v>3</v>
      </c>
      <c r="R36" s="60">
        <v>4.68</v>
      </c>
      <c r="S36" s="47" t="s">
        <v>182</v>
      </c>
      <c r="T36" s="47" t="str">
        <f t="shared" si="2"/>
        <v>01/4/2019</v>
      </c>
      <c r="U36" s="60"/>
    </row>
    <row r="37" spans="1:21" s="95" customFormat="1" ht="18.899999999999999" customHeight="1" x14ac:dyDescent="0.25">
      <c r="A37" s="73">
        <v>27</v>
      </c>
      <c r="B37" s="131" t="s">
        <v>165</v>
      </c>
      <c r="C37" s="101" t="s">
        <v>166</v>
      </c>
      <c r="D37" s="45"/>
      <c r="E37" s="45" t="s">
        <v>703</v>
      </c>
      <c r="F37" s="42" t="s">
        <v>87</v>
      </c>
      <c r="G37" s="42" t="s">
        <v>88</v>
      </c>
      <c r="H37" s="42" t="s">
        <v>701</v>
      </c>
      <c r="I37" s="42" t="s">
        <v>697</v>
      </c>
      <c r="J37" s="42" t="s">
        <v>696</v>
      </c>
      <c r="K37" s="42">
        <v>8</v>
      </c>
      <c r="L37" s="42">
        <v>4.6500000000000004</v>
      </c>
      <c r="M37" s="42"/>
      <c r="N37" s="42" t="s">
        <v>738</v>
      </c>
      <c r="O37" s="47" t="s">
        <v>731</v>
      </c>
      <c r="P37" s="45" t="str">
        <f t="shared" si="0"/>
        <v>01/8/2019</v>
      </c>
      <c r="Q37" s="42">
        <v>3</v>
      </c>
      <c r="R37" s="60">
        <v>4.68</v>
      </c>
      <c r="S37" s="47" t="s">
        <v>182</v>
      </c>
      <c r="T37" s="47" t="str">
        <f t="shared" si="2"/>
        <v>01/8/2019</v>
      </c>
      <c r="U37" s="60"/>
    </row>
    <row r="38" spans="1:21" s="95" customFormat="1" ht="18.899999999999999" customHeight="1" x14ac:dyDescent="0.25">
      <c r="A38" s="73">
        <v>28</v>
      </c>
      <c r="B38" s="131" t="s">
        <v>169</v>
      </c>
      <c r="C38" s="101" t="s">
        <v>170</v>
      </c>
      <c r="D38" s="45"/>
      <c r="E38" s="45" t="s">
        <v>703</v>
      </c>
      <c r="F38" s="42" t="s">
        <v>87</v>
      </c>
      <c r="G38" s="42" t="s">
        <v>88</v>
      </c>
      <c r="H38" s="42" t="s">
        <v>701</v>
      </c>
      <c r="I38" s="42" t="s">
        <v>697</v>
      </c>
      <c r="J38" s="42" t="s">
        <v>696</v>
      </c>
      <c r="K38" s="42">
        <v>8</v>
      </c>
      <c r="L38" s="42">
        <v>4.6500000000000004</v>
      </c>
      <c r="M38" s="42"/>
      <c r="N38" s="42" t="s">
        <v>241</v>
      </c>
      <c r="O38" s="47" t="s">
        <v>736</v>
      </c>
      <c r="P38" s="45" t="str">
        <f t="shared" si="0"/>
        <v>01/7/2018</v>
      </c>
      <c r="Q38" s="42">
        <v>3</v>
      </c>
      <c r="R38" s="60">
        <v>4.68</v>
      </c>
      <c r="S38" s="47" t="s">
        <v>182</v>
      </c>
      <c r="T38" s="47" t="str">
        <f t="shared" si="2"/>
        <v>01/7/2018</v>
      </c>
      <c r="U38" s="60"/>
    </row>
    <row r="39" spans="1:21" s="95" customFormat="1" ht="18.899999999999999" customHeight="1" x14ac:dyDescent="0.25">
      <c r="A39" s="73">
        <v>29</v>
      </c>
      <c r="B39" s="131" t="s">
        <v>171</v>
      </c>
      <c r="C39" s="47" t="s">
        <v>172</v>
      </c>
      <c r="D39" s="45"/>
      <c r="E39" s="45" t="s">
        <v>703</v>
      </c>
      <c r="F39" s="42" t="s">
        <v>87</v>
      </c>
      <c r="G39" s="42" t="s">
        <v>88</v>
      </c>
      <c r="H39" s="42" t="s">
        <v>701</v>
      </c>
      <c r="I39" s="42" t="s">
        <v>697</v>
      </c>
      <c r="J39" s="42" t="s">
        <v>696</v>
      </c>
      <c r="K39" s="42">
        <v>8</v>
      </c>
      <c r="L39" s="42">
        <v>4.6500000000000004</v>
      </c>
      <c r="M39" s="42"/>
      <c r="N39" s="42" t="s">
        <v>241</v>
      </c>
      <c r="O39" s="47" t="s">
        <v>728</v>
      </c>
      <c r="P39" s="45" t="str">
        <f t="shared" si="0"/>
        <v>01/4/2019</v>
      </c>
      <c r="Q39" s="42">
        <v>3</v>
      </c>
      <c r="R39" s="60">
        <v>4.68</v>
      </c>
      <c r="S39" s="47" t="s">
        <v>727</v>
      </c>
      <c r="T39" s="47" t="str">
        <f t="shared" si="2"/>
        <v>01/4/2019</v>
      </c>
      <c r="U39" s="60"/>
    </row>
    <row r="40" spans="1:21" s="95" customFormat="1" ht="18.899999999999999" customHeight="1" x14ac:dyDescent="0.25">
      <c r="A40" s="73">
        <v>30</v>
      </c>
      <c r="B40" s="130" t="s">
        <v>113</v>
      </c>
      <c r="C40" s="45" t="s">
        <v>114</v>
      </c>
      <c r="D40" s="45"/>
      <c r="E40" s="45" t="s">
        <v>703</v>
      </c>
      <c r="F40" s="42" t="s">
        <v>90</v>
      </c>
      <c r="G40" s="42" t="s">
        <v>88</v>
      </c>
      <c r="H40" s="42" t="s">
        <v>701</v>
      </c>
      <c r="I40" s="42" t="s">
        <v>697</v>
      </c>
      <c r="J40" s="42" t="s">
        <v>696</v>
      </c>
      <c r="K40" s="42">
        <v>7</v>
      </c>
      <c r="L40" s="42">
        <v>4.32</v>
      </c>
      <c r="M40" s="42"/>
      <c r="N40" s="42" t="s">
        <v>244</v>
      </c>
      <c r="O40" s="47" t="s">
        <v>115</v>
      </c>
      <c r="P40" s="45" t="str">
        <f t="shared" si="0"/>
        <v>01/12/2020</v>
      </c>
      <c r="Q40" s="42">
        <v>2</v>
      </c>
      <c r="R40" s="60">
        <v>4.34</v>
      </c>
      <c r="S40" s="47" t="s">
        <v>182</v>
      </c>
      <c r="T40" s="47" t="str">
        <f t="shared" si="2"/>
        <v>01/12/2020</v>
      </c>
      <c r="U40" s="60"/>
    </row>
    <row r="41" spans="1:21" s="95" customFormat="1" ht="18.899999999999999" customHeight="1" x14ac:dyDescent="0.25">
      <c r="A41" s="73">
        <v>31</v>
      </c>
      <c r="B41" s="131" t="s">
        <v>140</v>
      </c>
      <c r="C41" s="47" t="s">
        <v>141</v>
      </c>
      <c r="D41" s="45"/>
      <c r="E41" s="45" t="s">
        <v>703</v>
      </c>
      <c r="F41" s="42" t="s">
        <v>87</v>
      </c>
      <c r="G41" s="42" t="s">
        <v>88</v>
      </c>
      <c r="H41" s="43"/>
      <c r="I41" s="42" t="s">
        <v>697</v>
      </c>
      <c r="J41" s="42" t="s">
        <v>696</v>
      </c>
      <c r="K41" s="42">
        <v>7</v>
      </c>
      <c r="L41" s="42">
        <v>4.32</v>
      </c>
      <c r="M41" s="42"/>
      <c r="N41" s="42" t="s">
        <v>257</v>
      </c>
      <c r="O41" s="47" t="s">
        <v>142</v>
      </c>
      <c r="P41" s="45" t="str">
        <f t="shared" si="0"/>
        <v>01/10/2020</v>
      </c>
      <c r="Q41" s="42">
        <v>2</v>
      </c>
      <c r="R41" s="60">
        <v>4.34</v>
      </c>
      <c r="S41" s="47" t="s">
        <v>369</v>
      </c>
      <c r="T41" s="47" t="str">
        <f t="shared" si="2"/>
        <v>01/10/2020</v>
      </c>
      <c r="U41" s="60"/>
    </row>
    <row r="42" spans="1:21" s="95" customFormat="1" ht="18.899999999999999" customHeight="1" x14ac:dyDescent="0.25">
      <c r="A42" s="73">
        <v>32</v>
      </c>
      <c r="B42" s="131" t="s">
        <v>173</v>
      </c>
      <c r="C42" s="47" t="s">
        <v>174</v>
      </c>
      <c r="D42" s="45"/>
      <c r="E42" s="45" t="s">
        <v>703</v>
      </c>
      <c r="F42" s="42" t="s">
        <v>87</v>
      </c>
      <c r="G42" s="42" t="s">
        <v>88</v>
      </c>
      <c r="H42" s="42" t="s">
        <v>701</v>
      </c>
      <c r="I42" s="42" t="s">
        <v>697</v>
      </c>
      <c r="J42" s="42" t="s">
        <v>696</v>
      </c>
      <c r="K42" s="42">
        <v>7</v>
      </c>
      <c r="L42" s="42">
        <v>4.32</v>
      </c>
      <c r="M42" s="42"/>
      <c r="N42" s="42" t="s">
        <v>734</v>
      </c>
      <c r="O42" s="47" t="s">
        <v>730</v>
      </c>
      <c r="P42" s="45" t="str">
        <f t="shared" si="0"/>
        <v>01/6/2018</v>
      </c>
      <c r="Q42" s="42">
        <v>2</v>
      </c>
      <c r="R42" s="60">
        <v>4.34</v>
      </c>
      <c r="S42" s="47" t="s">
        <v>182</v>
      </c>
      <c r="T42" s="47" t="str">
        <f t="shared" si="2"/>
        <v>01/6/2018</v>
      </c>
      <c r="U42" s="60"/>
    </row>
    <row r="43" spans="1:21" s="95" customFormat="1" ht="18.899999999999999" customHeight="1" x14ac:dyDescent="0.25">
      <c r="A43" s="73">
        <v>33</v>
      </c>
      <c r="B43" s="131" t="s">
        <v>119</v>
      </c>
      <c r="C43" s="45"/>
      <c r="D43" s="47" t="s">
        <v>120</v>
      </c>
      <c r="E43" s="45" t="s">
        <v>703</v>
      </c>
      <c r="F43" s="42" t="s">
        <v>87</v>
      </c>
      <c r="G43" s="42" t="s">
        <v>88</v>
      </c>
      <c r="H43" s="42" t="s">
        <v>701</v>
      </c>
      <c r="I43" s="42" t="s">
        <v>697</v>
      </c>
      <c r="J43" s="42" t="s">
        <v>696</v>
      </c>
      <c r="K43" s="42">
        <v>6</v>
      </c>
      <c r="L43" s="42">
        <v>3.99</v>
      </c>
      <c r="M43" s="42"/>
      <c r="N43" s="42" t="s">
        <v>244</v>
      </c>
      <c r="O43" s="47" t="s">
        <v>194</v>
      </c>
      <c r="P43" s="45" t="str">
        <f t="shared" si="0"/>
        <v>01/6/2019</v>
      </c>
      <c r="Q43" s="42">
        <v>1</v>
      </c>
      <c r="R43" s="60">
        <v>4</v>
      </c>
      <c r="S43" s="47" t="s">
        <v>182</v>
      </c>
      <c r="T43" s="47" t="str">
        <f t="shared" si="2"/>
        <v>01/6/2019</v>
      </c>
      <c r="U43" s="60"/>
    </row>
    <row r="44" spans="1:21" s="95" customFormat="1" ht="18.899999999999999" customHeight="1" x14ac:dyDescent="0.25">
      <c r="A44" s="73">
        <v>34</v>
      </c>
      <c r="B44" s="131" t="s">
        <v>121</v>
      </c>
      <c r="C44" s="45"/>
      <c r="D44" s="47" t="s">
        <v>122</v>
      </c>
      <c r="E44" s="45" t="s">
        <v>703</v>
      </c>
      <c r="F44" s="42" t="s">
        <v>87</v>
      </c>
      <c r="G44" s="42" t="s">
        <v>88</v>
      </c>
      <c r="H44" s="42" t="s">
        <v>701</v>
      </c>
      <c r="I44" s="42" t="s">
        <v>697</v>
      </c>
      <c r="J44" s="42" t="s">
        <v>696</v>
      </c>
      <c r="K44" s="42">
        <v>6</v>
      </c>
      <c r="L44" s="42">
        <v>3.99</v>
      </c>
      <c r="M44" s="42"/>
      <c r="N44" s="42" t="s">
        <v>244</v>
      </c>
      <c r="O44" s="47" t="s">
        <v>123</v>
      </c>
      <c r="P44" s="45" t="str">
        <f t="shared" si="0"/>
        <v>01/12/2018</v>
      </c>
      <c r="Q44" s="42">
        <v>1</v>
      </c>
      <c r="R44" s="60">
        <v>4</v>
      </c>
      <c r="S44" s="47" t="s">
        <v>182</v>
      </c>
      <c r="T44" s="47" t="str">
        <f t="shared" si="2"/>
        <v>01/12/2018</v>
      </c>
      <c r="U44" s="60"/>
    </row>
    <row r="45" spans="1:21" s="95" customFormat="1" ht="18.899999999999999" customHeight="1" x14ac:dyDescent="0.25">
      <c r="A45" s="73">
        <v>35</v>
      </c>
      <c r="B45" s="131" t="s">
        <v>124</v>
      </c>
      <c r="C45" s="45"/>
      <c r="D45" s="47" t="s">
        <v>125</v>
      </c>
      <c r="E45" s="45" t="s">
        <v>703</v>
      </c>
      <c r="F45" s="42" t="s">
        <v>87</v>
      </c>
      <c r="G45" s="42" t="s">
        <v>88</v>
      </c>
      <c r="H45" s="42" t="s">
        <v>701</v>
      </c>
      <c r="I45" s="42" t="s">
        <v>697</v>
      </c>
      <c r="J45" s="42" t="s">
        <v>696</v>
      </c>
      <c r="K45" s="42">
        <v>6</v>
      </c>
      <c r="L45" s="42">
        <v>3.99</v>
      </c>
      <c r="M45" s="42"/>
      <c r="N45" s="42" t="s">
        <v>248</v>
      </c>
      <c r="O45" s="47" t="s">
        <v>730</v>
      </c>
      <c r="P45" s="45" t="str">
        <f t="shared" si="0"/>
        <v>01/6/2018</v>
      </c>
      <c r="Q45" s="42">
        <v>1</v>
      </c>
      <c r="R45" s="60">
        <v>4</v>
      </c>
      <c r="S45" s="47" t="s">
        <v>182</v>
      </c>
      <c r="T45" s="47" t="str">
        <f t="shared" si="2"/>
        <v>01/6/2018</v>
      </c>
      <c r="U45" s="60"/>
    </row>
    <row r="46" spans="1:21" s="95" customFormat="1" ht="18.899999999999999" customHeight="1" x14ac:dyDescent="0.25">
      <c r="A46" s="73">
        <v>36</v>
      </c>
      <c r="B46" s="131" t="s">
        <v>130</v>
      </c>
      <c r="C46" s="45"/>
      <c r="D46" s="48" t="s">
        <v>131</v>
      </c>
      <c r="E46" s="45" t="s">
        <v>703</v>
      </c>
      <c r="F46" s="42" t="s">
        <v>87</v>
      </c>
      <c r="G46" s="42" t="s">
        <v>88</v>
      </c>
      <c r="H46" s="42" t="s">
        <v>701</v>
      </c>
      <c r="I46" s="42" t="s">
        <v>697</v>
      </c>
      <c r="J46" s="42" t="s">
        <v>696</v>
      </c>
      <c r="K46" s="42">
        <v>6</v>
      </c>
      <c r="L46" s="42">
        <v>3.99</v>
      </c>
      <c r="M46" s="42"/>
      <c r="N46" s="42" t="s">
        <v>248</v>
      </c>
      <c r="O46" s="48" t="s">
        <v>123</v>
      </c>
      <c r="P46" s="45" t="str">
        <f t="shared" si="0"/>
        <v>01/12/2018</v>
      </c>
      <c r="Q46" s="42">
        <v>1</v>
      </c>
      <c r="R46" s="85">
        <v>4</v>
      </c>
      <c r="S46" s="47" t="s">
        <v>182</v>
      </c>
      <c r="T46" s="47" t="str">
        <f t="shared" si="2"/>
        <v>01/12/2018</v>
      </c>
      <c r="U46" s="60"/>
    </row>
    <row r="47" spans="1:21" s="95" customFormat="1" ht="18.899999999999999" customHeight="1" x14ac:dyDescent="0.25">
      <c r="A47" s="73">
        <v>37</v>
      </c>
      <c r="B47" s="131" t="s">
        <v>132</v>
      </c>
      <c r="C47" s="45"/>
      <c r="D47" s="47" t="s">
        <v>133</v>
      </c>
      <c r="E47" s="45" t="s">
        <v>703</v>
      </c>
      <c r="F47" s="42" t="s">
        <v>87</v>
      </c>
      <c r="G47" s="42" t="s">
        <v>88</v>
      </c>
      <c r="H47" s="43"/>
      <c r="I47" s="42" t="s">
        <v>697</v>
      </c>
      <c r="J47" s="42" t="s">
        <v>696</v>
      </c>
      <c r="K47" s="42">
        <v>6</v>
      </c>
      <c r="L47" s="42">
        <v>3.99</v>
      </c>
      <c r="M47" s="42"/>
      <c r="N47" s="42" t="s">
        <v>241</v>
      </c>
      <c r="O47" s="47" t="s">
        <v>115</v>
      </c>
      <c r="P47" s="45" t="str">
        <f t="shared" si="0"/>
        <v>01/12/2020</v>
      </c>
      <c r="Q47" s="42">
        <v>1</v>
      </c>
      <c r="R47" s="85">
        <v>4</v>
      </c>
      <c r="S47" s="47" t="s">
        <v>369</v>
      </c>
      <c r="T47" s="47" t="str">
        <f t="shared" si="2"/>
        <v>01/12/2020</v>
      </c>
      <c r="U47" s="60"/>
    </row>
    <row r="48" spans="1:21" s="95" customFormat="1" ht="18.899999999999999" customHeight="1" x14ac:dyDescent="0.25">
      <c r="A48" s="73">
        <v>38</v>
      </c>
      <c r="B48" s="131" t="s">
        <v>134</v>
      </c>
      <c r="C48" s="45"/>
      <c r="D48" s="48" t="s">
        <v>135</v>
      </c>
      <c r="E48" s="45" t="s">
        <v>703</v>
      </c>
      <c r="F48" s="42" t="s">
        <v>87</v>
      </c>
      <c r="G48" s="42" t="s">
        <v>88</v>
      </c>
      <c r="H48" s="42" t="s">
        <v>701</v>
      </c>
      <c r="I48" s="42" t="s">
        <v>697</v>
      </c>
      <c r="J48" s="42" t="s">
        <v>696</v>
      </c>
      <c r="K48" s="42">
        <v>6</v>
      </c>
      <c r="L48" s="42">
        <v>3.99</v>
      </c>
      <c r="M48" s="42"/>
      <c r="N48" s="42" t="s">
        <v>248</v>
      </c>
      <c r="O48" s="47" t="s">
        <v>194</v>
      </c>
      <c r="P48" s="45" t="str">
        <f t="shared" si="0"/>
        <v>01/6/2019</v>
      </c>
      <c r="Q48" s="42">
        <v>1</v>
      </c>
      <c r="R48" s="60">
        <v>4</v>
      </c>
      <c r="S48" s="47" t="s">
        <v>182</v>
      </c>
      <c r="T48" s="47" t="str">
        <f t="shared" si="2"/>
        <v>01/6/2019</v>
      </c>
      <c r="U48" s="60"/>
    </row>
    <row r="49" spans="1:21" s="95" customFormat="1" ht="18.899999999999999" customHeight="1" x14ac:dyDescent="0.25">
      <c r="A49" s="73">
        <v>39</v>
      </c>
      <c r="B49" s="131" t="s">
        <v>138</v>
      </c>
      <c r="C49" s="45"/>
      <c r="D49" s="47" t="s">
        <v>139</v>
      </c>
      <c r="E49" s="45" t="s">
        <v>703</v>
      </c>
      <c r="F49" s="42" t="s">
        <v>87</v>
      </c>
      <c r="G49" s="42" t="s">
        <v>88</v>
      </c>
      <c r="H49" s="42" t="s">
        <v>701</v>
      </c>
      <c r="I49" s="42" t="s">
        <v>697</v>
      </c>
      <c r="J49" s="42" t="s">
        <v>696</v>
      </c>
      <c r="K49" s="42">
        <v>6</v>
      </c>
      <c r="L49" s="42">
        <v>3.99</v>
      </c>
      <c r="M49" s="42"/>
      <c r="N49" s="42" t="s">
        <v>248</v>
      </c>
      <c r="O49" s="47" t="s">
        <v>476</v>
      </c>
      <c r="P49" s="45" t="str">
        <f t="shared" si="0"/>
        <v>01/9/2018</v>
      </c>
      <c r="Q49" s="42">
        <v>1</v>
      </c>
      <c r="R49" s="60">
        <v>4</v>
      </c>
      <c r="S49" s="47" t="s">
        <v>182</v>
      </c>
      <c r="T49" s="47" t="str">
        <f t="shared" si="2"/>
        <v>01/9/2018</v>
      </c>
      <c r="U49" s="60"/>
    </row>
    <row r="50" spans="1:21" s="95" customFormat="1" ht="18.899999999999999" customHeight="1" x14ac:dyDescent="0.25">
      <c r="A50" s="73">
        <v>40</v>
      </c>
      <c r="B50" s="131" t="s">
        <v>146</v>
      </c>
      <c r="C50" s="47" t="s">
        <v>147</v>
      </c>
      <c r="D50" s="45"/>
      <c r="E50" s="45" t="s">
        <v>703</v>
      </c>
      <c r="F50" s="42" t="s">
        <v>87</v>
      </c>
      <c r="G50" s="42" t="s">
        <v>88</v>
      </c>
      <c r="H50" s="42" t="s">
        <v>701</v>
      </c>
      <c r="I50" s="42" t="s">
        <v>697</v>
      </c>
      <c r="J50" s="42" t="s">
        <v>696</v>
      </c>
      <c r="K50" s="42">
        <v>6</v>
      </c>
      <c r="L50" s="42">
        <v>3.99</v>
      </c>
      <c r="M50" s="42"/>
      <c r="N50" s="42" t="s">
        <v>91</v>
      </c>
      <c r="O50" s="47" t="s">
        <v>180</v>
      </c>
      <c r="P50" s="45" t="str">
        <f t="shared" si="0"/>
        <v>01/3/2020</v>
      </c>
      <c r="Q50" s="42">
        <v>1</v>
      </c>
      <c r="R50" s="60">
        <v>4</v>
      </c>
      <c r="S50" s="47" t="s">
        <v>182</v>
      </c>
      <c r="T50" s="47" t="str">
        <f t="shared" si="2"/>
        <v>01/3/2020</v>
      </c>
      <c r="U50" s="60"/>
    </row>
    <row r="51" spans="1:21" s="95" customFormat="1" ht="18.899999999999999" customHeight="1" x14ac:dyDescent="0.25">
      <c r="A51" s="73">
        <v>41</v>
      </c>
      <c r="B51" s="130" t="s">
        <v>175</v>
      </c>
      <c r="C51" s="101" t="s">
        <v>176</v>
      </c>
      <c r="D51" s="45"/>
      <c r="E51" s="45" t="s">
        <v>703</v>
      </c>
      <c r="F51" s="42" t="s">
        <v>87</v>
      </c>
      <c r="G51" s="42" t="s">
        <v>88</v>
      </c>
      <c r="H51" s="42" t="s">
        <v>701</v>
      </c>
      <c r="I51" s="42" t="s">
        <v>697</v>
      </c>
      <c r="J51" s="42" t="s">
        <v>696</v>
      </c>
      <c r="K51" s="42">
        <v>6</v>
      </c>
      <c r="L51" s="42">
        <v>3.99</v>
      </c>
      <c r="M51" s="42"/>
      <c r="N51" s="42" t="s">
        <v>244</v>
      </c>
      <c r="O51" s="47" t="s">
        <v>118</v>
      </c>
      <c r="P51" s="45" t="str">
        <f t="shared" si="0"/>
        <v>01/11/2019</v>
      </c>
      <c r="Q51" s="42">
        <v>1</v>
      </c>
      <c r="R51" s="60">
        <v>4</v>
      </c>
      <c r="S51" s="47" t="s">
        <v>182</v>
      </c>
      <c r="T51" s="47" t="str">
        <f t="shared" si="2"/>
        <v>01/11/2019</v>
      </c>
      <c r="U51" s="60"/>
    </row>
    <row r="52" spans="1:21" s="95" customFormat="1" ht="18.899999999999999" customHeight="1" x14ac:dyDescent="0.25">
      <c r="A52" s="73">
        <v>42</v>
      </c>
      <c r="B52" s="131" t="s">
        <v>151</v>
      </c>
      <c r="C52" s="45"/>
      <c r="D52" s="47" t="s">
        <v>152</v>
      </c>
      <c r="E52" s="45" t="s">
        <v>703</v>
      </c>
      <c r="F52" s="42" t="s">
        <v>87</v>
      </c>
      <c r="G52" s="42" t="s">
        <v>88</v>
      </c>
      <c r="H52" s="42" t="s">
        <v>701</v>
      </c>
      <c r="I52" s="42" t="s">
        <v>697</v>
      </c>
      <c r="J52" s="42" t="s">
        <v>696</v>
      </c>
      <c r="K52" s="42">
        <v>5</v>
      </c>
      <c r="L52" s="42">
        <v>3.66</v>
      </c>
      <c r="M52" s="42"/>
      <c r="N52" s="42" t="s">
        <v>150</v>
      </c>
      <c r="O52" s="47" t="s">
        <v>153</v>
      </c>
      <c r="P52" s="45" t="str">
        <f t="shared" si="0"/>
        <v>01/12/2021</v>
      </c>
      <c r="Q52" s="42">
        <v>1</v>
      </c>
      <c r="R52" s="60">
        <v>4</v>
      </c>
      <c r="S52" s="47" t="s">
        <v>722</v>
      </c>
      <c r="T52" s="47" t="s">
        <v>722</v>
      </c>
      <c r="U52" s="60"/>
    </row>
    <row r="53" spans="1:21" s="95" customFormat="1" ht="18.899999999999999" customHeight="1" x14ac:dyDescent="0.25">
      <c r="A53" s="73">
        <v>43</v>
      </c>
      <c r="B53" s="131" t="s">
        <v>155</v>
      </c>
      <c r="C53" s="47" t="s">
        <v>156</v>
      </c>
      <c r="D53" s="45"/>
      <c r="E53" s="45" t="s">
        <v>703</v>
      </c>
      <c r="F53" s="42" t="s">
        <v>87</v>
      </c>
      <c r="G53" s="42" t="s">
        <v>157</v>
      </c>
      <c r="H53" s="42" t="s">
        <v>701</v>
      </c>
      <c r="I53" s="42" t="s">
        <v>697</v>
      </c>
      <c r="J53" s="42" t="s">
        <v>696</v>
      </c>
      <c r="K53" s="42">
        <v>5</v>
      </c>
      <c r="L53" s="42">
        <v>3.66</v>
      </c>
      <c r="M53" s="42"/>
      <c r="N53" s="42" t="s">
        <v>241</v>
      </c>
      <c r="O53" s="47" t="s">
        <v>123</v>
      </c>
      <c r="P53" s="45" t="str">
        <f t="shared" si="0"/>
        <v>01/12/2018</v>
      </c>
      <c r="Q53" s="42">
        <v>1</v>
      </c>
      <c r="R53" s="60">
        <v>4</v>
      </c>
      <c r="S53" s="47" t="s">
        <v>182</v>
      </c>
      <c r="T53" s="47" t="s">
        <v>182</v>
      </c>
      <c r="U53" s="60"/>
    </row>
    <row r="54" spans="1:21" s="95" customFormat="1" ht="18.899999999999999" customHeight="1" x14ac:dyDescent="0.25">
      <c r="A54" s="73">
        <v>44</v>
      </c>
      <c r="B54" s="131" t="s">
        <v>148</v>
      </c>
      <c r="C54" s="45"/>
      <c r="D54" s="48" t="s">
        <v>149</v>
      </c>
      <c r="E54" s="45" t="s">
        <v>703</v>
      </c>
      <c r="F54" s="42" t="s">
        <v>87</v>
      </c>
      <c r="G54" s="42" t="s">
        <v>88</v>
      </c>
      <c r="H54" s="42" t="s">
        <v>701</v>
      </c>
      <c r="I54" s="42" t="s">
        <v>697</v>
      </c>
      <c r="J54" s="42" t="s">
        <v>696</v>
      </c>
      <c r="K54" s="42">
        <v>4</v>
      </c>
      <c r="L54" s="42">
        <v>3.33</v>
      </c>
      <c r="M54" s="42"/>
      <c r="N54" s="42" t="s">
        <v>150</v>
      </c>
      <c r="O54" s="45">
        <v>45231</v>
      </c>
      <c r="P54" s="45">
        <f t="shared" si="0"/>
        <v>45231</v>
      </c>
      <c r="Q54" s="42">
        <v>1</v>
      </c>
      <c r="R54" s="60">
        <v>4</v>
      </c>
      <c r="S54" s="47" t="s">
        <v>351</v>
      </c>
      <c r="T54" s="47">
        <f>O54</f>
        <v>45231</v>
      </c>
      <c r="U54" s="60"/>
    </row>
    <row r="55" spans="1:21" s="95" customFormat="1" ht="18.899999999999999" customHeight="1" x14ac:dyDescent="0.25">
      <c r="A55" s="73">
        <v>45</v>
      </c>
      <c r="B55" s="131" t="s">
        <v>158</v>
      </c>
      <c r="C55" s="45"/>
      <c r="D55" s="47" t="s">
        <v>159</v>
      </c>
      <c r="E55" s="45" t="s">
        <v>703</v>
      </c>
      <c r="F55" s="42" t="s">
        <v>87</v>
      </c>
      <c r="G55" s="42" t="s">
        <v>88</v>
      </c>
      <c r="H55" s="42" t="s">
        <v>701</v>
      </c>
      <c r="I55" s="42" t="s">
        <v>697</v>
      </c>
      <c r="J55" s="42" t="s">
        <v>696</v>
      </c>
      <c r="K55" s="42">
        <v>4</v>
      </c>
      <c r="L55" s="42">
        <v>3.33</v>
      </c>
      <c r="M55" s="42"/>
      <c r="N55" s="42" t="s">
        <v>150</v>
      </c>
      <c r="O55" s="47" t="s">
        <v>115</v>
      </c>
      <c r="P55" s="45" t="str">
        <f t="shared" si="0"/>
        <v>01/12/2020</v>
      </c>
      <c r="Q55" s="42">
        <v>1</v>
      </c>
      <c r="R55" s="60">
        <v>4</v>
      </c>
      <c r="S55" s="47" t="s">
        <v>259</v>
      </c>
      <c r="T55" s="47" t="s">
        <v>259</v>
      </c>
      <c r="U55" s="60"/>
    </row>
    <row r="56" spans="1:21" s="95" customFormat="1" ht="18.899999999999999" hidden="1" customHeight="1" x14ac:dyDescent="0.25">
      <c r="A56" s="73">
        <v>46</v>
      </c>
      <c r="B56" s="130" t="s">
        <v>89</v>
      </c>
      <c r="C56" s="45">
        <v>27395</v>
      </c>
      <c r="D56" s="45"/>
      <c r="E56" s="45" t="s">
        <v>702</v>
      </c>
      <c r="F56" s="42" t="s">
        <v>90</v>
      </c>
      <c r="G56" s="42" t="s">
        <v>88</v>
      </c>
      <c r="H56" s="42" t="s">
        <v>701</v>
      </c>
      <c r="I56" s="42" t="s">
        <v>697</v>
      </c>
      <c r="J56" s="42" t="s">
        <v>696</v>
      </c>
      <c r="K56" s="42">
        <v>8</v>
      </c>
      <c r="L56" s="42">
        <v>4.6500000000000004</v>
      </c>
      <c r="M56" s="42"/>
      <c r="N56" s="42" t="s">
        <v>734</v>
      </c>
      <c r="O56" s="47" t="s">
        <v>194</v>
      </c>
      <c r="P56" s="45" t="str">
        <f t="shared" si="0"/>
        <v>01/6/2019</v>
      </c>
      <c r="Q56" s="42">
        <v>3</v>
      </c>
      <c r="R56" s="60">
        <v>4.68</v>
      </c>
      <c r="S56" s="47" t="s">
        <v>182</v>
      </c>
      <c r="T56" s="45" t="str">
        <f t="shared" ref="T56:T65" si="3">O56</f>
        <v>01/6/2019</v>
      </c>
      <c r="U56" s="60"/>
    </row>
    <row r="57" spans="1:21" s="95" customFormat="1" ht="18.899999999999999" hidden="1" customHeight="1" x14ac:dyDescent="0.25">
      <c r="A57" s="73">
        <v>47</v>
      </c>
      <c r="B57" s="130" t="s">
        <v>92</v>
      </c>
      <c r="C57" s="45">
        <v>24838</v>
      </c>
      <c r="D57" s="45"/>
      <c r="E57" s="45" t="s">
        <v>702</v>
      </c>
      <c r="F57" s="42" t="s">
        <v>87</v>
      </c>
      <c r="G57" s="42" t="s">
        <v>88</v>
      </c>
      <c r="H57" s="42" t="s">
        <v>701</v>
      </c>
      <c r="I57" s="42" t="s">
        <v>697</v>
      </c>
      <c r="J57" s="42" t="s">
        <v>696</v>
      </c>
      <c r="K57" s="42">
        <v>8</v>
      </c>
      <c r="L57" s="42">
        <v>4.6500000000000004</v>
      </c>
      <c r="M57" s="42"/>
      <c r="N57" s="42" t="s">
        <v>726</v>
      </c>
      <c r="O57" s="47" t="s">
        <v>598</v>
      </c>
      <c r="P57" s="45" t="str">
        <f t="shared" si="0"/>
        <v>01/10/2018</v>
      </c>
      <c r="Q57" s="42">
        <v>3</v>
      </c>
      <c r="R57" s="60">
        <v>4.68</v>
      </c>
      <c r="S57" s="47" t="s">
        <v>182</v>
      </c>
      <c r="T57" s="45" t="str">
        <f t="shared" si="3"/>
        <v>01/10/2018</v>
      </c>
      <c r="U57" s="60"/>
    </row>
    <row r="58" spans="1:21" s="95" customFormat="1" ht="18.899999999999999" hidden="1" customHeight="1" x14ac:dyDescent="0.25">
      <c r="A58" s="73">
        <v>48</v>
      </c>
      <c r="B58" s="130" t="s">
        <v>93</v>
      </c>
      <c r="C58" s="45">
        <v>28126</v>
      </c>
      <c r="D58" s="45"/>
      <c r="E58" s="45" t="s">
        <v>702</v>
      </c>
      <c r="F58" s="42" t="s">
        <v>87</v>
      </c>
      <c r="G58" s="42" t="s">
        <v>88</v>
      </c>
      <c r="H58" s="42" t="s">
        <v>701</v>
      </c>
      <c r="I58" s="42" t="s">
        <v>697</v>
      </c>
      <c r="J58" s="42" t="s">
        <v>696</v>
      </c>
      <c r="K58" s="42">
        <v>8</v>
      </c>
      <c r="L58" s="42">
        <v>4.6500000000000004</v>
      </c>
      <c r="M58" s="42"/>
      <c r="N58" s="42" t="s">
        <v>91</v>
      </c>
      <c r="O58" s="47" t="s">
        <v>115</v>
      </c>
      <c r="P58" s="45" t="str">
        <f t="shared" si="0"/>
        <v>01/12/2020</v>
      </c>
      <c r="Q58" s="42">
        <v>3</v>
      </c>
      <c r="R58" s="60">
        <v>4.68</v>
      </c>
      <c r="S58" s="47" t="s">
        <v>224</v>
      </c>
      <c r="T58" s="45" t="str">
        <f t="shared" si="3"/>
        <v>01/12/2020</v>
      </c>
      <c r="U58" s="60"/>
    </row>
    <row r="59" spans="1:21" s="95" customFormat="1" ht="18.899999999999999" hidden="1" customHeight="1" x14ac:dyDescent="0.25">
      <c r="A59" s="73">
        <v>49</v>
      </c>
      <c r="B59" s="130" t="s">
        <v>95</v>
      </c>
      <c r="C59" s="45"/>
      <c r="D59" s="45">
        <v>27358</v>
      </c>
      <c r="E59" s="45" t="s">
        <v>702</v>
      </c>
      <c r="F59" s="42" t="s">
        <v>87</v>
      </c>
      <c r="G59" s="42" t="s">
        <v>88</v>
      </c>
      <c r="H59" s="42" t="s">
        <v>701</v>
      </c>
      <c r="I59" s="42" t="s">
        <v>697</v>
      </c>
      <c r="J59" s="42" t="s">
        <v>696</v>
      </c>
      <c r="K59" s="42">
        <v>8</v>
      </c>
      <c r="L59" s="42">
        <v>4.6500000000000004</v>
      </c>
      <c r="M59" s="42"/>
      <c r="N59" s="42" t="s">
        <v>94</v>
      </c>
      <c r="O59" s="47" t="s">
        <v>186</v>
      </c>
      <c r="P59" s="45" t="str">
        <f t="shared" si="0"/>
        <v>01/11/2020</v>
      </c>
      <c r="Q59" s="42">
        <v>3</v>
      </c>
      <c r="R59" s="60">
        <v>4.68</v>
      </c>
      <c r="S59" s="47" t="s">
        <v>182</v>
      </c>
      <c r="T59" s="45" t="str">
        <f t="shared" si="3"/>
        <v>01/11/2020</v>
      </c>
      <c r="U59" s="60"/>
    </row>
    <row r="60" spans="1:21" s="95" customFormat="1" ht="18.899999999999999" hidden="1" customHeight="1" x14ac:dyDescent="0.25">
      <c r="A60" s="73">
        <v>50</v>
      </c>
      <c r="B60" s="130" t="s">
        <v>96</v>
      </c>
      <c r="C60" s="45">
        <v>28263</v>
      </c>
      <c r="D60" s="45"/>
      <c r="E60" s="45" t="s">
        <v>702</v>
      </c>
      <c r="F60" s="42" t="s">
        <v>87</v>
      </c>
      <c r="G60" s="42" t="s">
        <v>88</v>
      </c>
      <c r="H60" s="42" t="s">
        <v>701</v>
      </c>
      <c r="I60" s="42" t="s">
        <v>697</v>
      </c>
      <c r="J60" s="42" t="s">
        <v>696</v>
      </c>
      <c r="K60" s="42">
        <v>8</v>
      </c>
      <c r="L60" s="42">
        <v>4.6500000000000004</v>
      </c>
      <c r="M60" s="42"/>
      <c r="N60" s="42" t="s">
        <v>751</v>
      </c>
      <c r="O60" s="47" t="s">
        <v>727</v>
      </c>
      <c r="P60" s="45" t="str">
        <f t="shared" si="0"/>
        <v>01/5/2021</v>
      </c>
      <c r="Q60" s="42">
        <v>3</v>
      </c>
      <c r="R60" s="60">
        <v>4.68</v>
      </c>
      <c r="S60" s="47">
        <v>45078</v>
      </c>
      <c r="T60" s="45" t="str">
        <f t="shared" si="3"/>
        <v>01/5/2021</v>
      </c>
      <c r="U60" s="60"/>
    </row>
    <row r="61" spans="1:21" s="95" customFormat="1" ht="18.899999999999999" hidden="1" customHeight="1" x14ac:dyDescent="0.25">
      <c r="A61" s="73">
        <v>51</v>
      </c>
      <c r="B61" s="130" t="s">
        <v>108</v>
      </c>
      <c r="C61" s="45"/>
      <c r="D61" s="45">
        <v>27030</v>
      </c>
      <c r="E61" s="45" t="s">
        <v>702</v>
      </c>
      <c r="F61" s="42" t="s">
        <v>87</v>
      </c>
      <c r="G61" s="42" t="s">
        <v>88</v>
      </c>
      <c r="H61" s="42" t="s">
        <v>701</v>
      </c>
      <c r="I61" s="42" t="s">
        <v>697</v>
      </c>
      <c r="J61" s="42" t="s">
        <v>696</v>
      </c>
      <c r="K61" s="42">
        <v>8</v>
      </c>
      <c r="L61" s="42">
        <v>4.6500000000000004</v>
      </c>
      <c r="M61" s="42"/>
      <c r="N61" s="42" t="s">
        <v>104</v>
      </c>
      <c r="O61" s="47" t="s">
        <v>162</v>
      </c>
      <c r="P61" s="45" t="str">
        <f t="shared" si="0"/>
        <v>01/10/2019</v>
      </c>
      <c r="Q61" s="42">
        <v>3</v>
      </c>
      <c r="R61" s="60">
        <v>4.68</v>
      </c>
      <c r="S61" s="47" t="s">
        <v>182</v>
      </c>
      <c r="T61" s="45" t="str">
        <f t="shared" si="3"/>
        <v>01/10/2019</v>
      </c>
      <c r="U61" s="60"/>
    </row>
    <row r="62" spans="1:21" s="95" customFormat="1" ht="18.899999999999999" hidden="1" customHeight="1" x14ac:dyDescent="0.25">
      <c r="A62" s="73">
        <v>52</v>
      </c>
      <c r="B62" s="130" t="s">
        <v>97</v>
      </c>
      <c r="C62" s="45">
        <v>27030</v>
      </c>
      <c r="D62" s="45"/>
      <c r="E62" s="45" t="s">
        <v>702</v>
      </c>
      <c r="F62" s="42" t="s">
        <v>87</v>
      </c>
      <c r="G62" s="42" t="s">
        <v>88</v>
      </c>
      <c r="H62" s="42" t="s">
        <v>701</v>
      </c>
      <c r="I62" s="42" t="s">
        <v>697</v>
      </c>
      <c r="J62" s="42" t="s">
        <v>696</v>
      </c>
      <c r="K62" s="42">
        <v>7</v>
      </c>
      <c r="L62" s="42">
        <v>4.32</v>
      </c>
      <c r="M62" s="42"/>
      <c r="N62" s="42" t="s">
        <v>241</v>
      </c>
      <c r="O62" s="47" t="s">
        <v>529</v>
      </c>
      <c r="P62" s="45" t="str">
        <f t="shared" si="0"/>
        <v>01/5/2019</v>
      </c>
      <c r="Q62" s="42">
        <v>2</v>
      </c>
      <c r="R62" s="60">
        <v>4.34</v>
      </c>
      <c r="S62" s="47" t="s">
        <v>224</v>
      </c>
      <c r="T62" s="45" t="str">
        <f t="shared" si="3"/>
        <v>01/5/2019</v>
      </c>
      <c r="U62" s="60"/>
    </row>
    <row r="63" spans="1:21" s="95" customFormat="1" ht="18.899999999999999" hidden="1" customHeight="1" x14ac:dyDescent="0.25">
      <c r="A63" s="73">
        <v>53</v>
      </c>
      <c r="B63" s="130" t="s">
        <v>98</v>
      </c>
      <c r="C63" s="45"/>
      <c r="D63" s="45">
        <v>29358</v>
      </c>
      <c r="E63" s="45" t="s">
        <v>702</v>
      </c>
      <c r="F63" s="42" t="s">
        <v>87</v>
      </c>
      <c r="G63" s="42" t="s">
        <v>88</v>
      </c>
      <c r="H63" s="42" t="s">
        <v>701</v>
      </c>
      <c r="I63" s="42" t="s">
        <v>697</v>
      </c>
      <c r="J63" s="42" t="s">
        <v>696</v>
      </c>
      <c r="K63" s="42">
        <v>6</v>
      </c>
      <c r="L63" s="42">
        <v>3.99</v>
      </c>
      <c r="M63" s="42"/>
      <c r="N63" s="42" t="s">
        <v>94</v>
      </c>
      <c r="O63" s="47" t="s">
        <v>118</v>
      </c>
      <c r="P63" s="45" t="str">
        <f t="shared" si="0"/>
        <v>01/11/2019</v>
      </c>
      <c r="Q63" s="42">
        <v>1</v>
      </c>
      <c r="R63" s="60">
        <v>4</v>
      </c>
      <c r="S63" s="47" t="s">
        <v>224</v>
      </c>
      <c r="T63" s="45" t="str">
        <f t="shared" si="3"/>
        <v>01/11/2019</v>
      </c>
      <c r="U63" s="60"/>
    </row>
    <row r="64" spans="1:21" s="95" customFormat="1" ht="18.899999999999999" hidden="1" customHeight="1" x14ac:dyDescent="0.25">
      <c r="A64" s="73">
        <v>54</v>
      </c>
      <c r="B64" s="130" t="s">
        <v>99</v>
      </c>
      <c r="C64" s="45">
        <v>28126</v>
      </c>
      <c r="D64" s="45"/>
      <c r="E64" s="45" t="s">
        <v>702</v>
      </c>
      <c r="F64" s="42" t="s">
        <v>87</v>
      </c>
      <c r="G64" s="42" t="s">
        <v>88</v>
      </c>
      <c r="H64" s="42" t="s">
        <v>701</v>
      </c>
      <c r="I64" s="42" t="s">
        <v>697</v>
      </c>
      <c r="J64" s="42" t="s">
        <v>696</v>
      </c>
      <c r="K64" s="42">
        <v>6</v>
      </c>
      <c r="L64" s="42">
        <v>3.99</v>
      </c>
      <c r="M64" s="42"/>
      <c r="N64" s="42" t="s">
        <v>248</v>
      </c>
      <c r="O64" s="47" t="s">
        <v>221</v>
      </c>
      <c r="P64" s="45" t="str">
        <f t="shared" si="0"/>
        <v>01/9/2019</v>
      </c>
      <c r="Q64" s="42">
        <v>1</v>
      </c>
      <c r="R64" s="60">
        <v>4</v>
      </c>
      <c r="S64" s="47" t="s">
        <v>224</v>
      </c>
      <c r="T64" s="45" t="str">
        <f t="shared" si="3"/>
        <v>01/9/2019</v>
      </c>
      <c r="U64" s="60"/>
    </row>
    <row r="65" spans="1:21" s="95" customFormat="1" ht="18.899999999999999" hidden="1" customHeight="1" x14ac:dyDescent="0.25">
      <c r="A65" s="73">
        <v>55</v>
      </c>
      <c r="B65" s="130" t="s">
        <v>103</v>
      </c>
      <c r="C65" s="45"/>
      <c r="D65" s="45">
        <v>30025</v>
      </c>
      <c r="E65" s="45" t="s">
        <v>702</v>
      </c>
      <c r="F65" s="42" t="s">
        <v>87</v>
      </c>
      <c r="G65" s="42" t="s">
        <v>88</v>
      </c>
      <c r="H65" s="42" t="s">
        <v>701</v>
      </c>
      <c r="I65" s="42" t="s">
        <v>697</v>
      </c>
      <c r="J65" s="42" t="s">
        <v>696</v>
      </c>
      <c r="K65" s="42">
        <v>6</v>
      </c>
      <c r="L65" s="42">
        <v>3.99</v>
      </c>
      <c r="M65" s="42"/>
      <c r="N65" s="42" t="s">
        <v>91</v>
      </c>
      <c r="O65" s="47" t="s">
        <v>180</v>
      </c>
      <c r="P65" s="45" t="str">
        <f t="shared" si="0"/>
        <v>01/3/2020</v>
      </c>
      <c r="Q65" s="42">
        <v>1</v>
      </c>
      <c r="R65" s="60">
        <v>4</v>
      </c>
      <c r="S65" s="47" t="s">
        <v>224</v>
      </c>
      <c r="T65" s="45" t="str">
        <f t="shared" si="3"/>
        <v>01/3/2020</v>
      </c>
      <c r="U65" s="60"/>
    </row>
    <row r="66" spans="1:21" s="95" customFormat="1" ht="18.899999999999999" hidden="1" customHeight="1" x14ac:dyDescent="0.25">
      <c r="A66" s="73">
        <v>56</v>
      </c>
      <c r="B66" s="130" t="s">
        <v>101</v>
      </c>
      <c r="C66" s="45"/>
      <c r="D66" s="48" t="s">
        <v>102</v>
      </c>
      <c r="E66" s="45" t="s">
        <v>702</v>
      </c>
      <c r="F66" s="42" t="s">
        <v>87</v>
      </c>
      <c r="G66" s="42" t="s">
        <v>88</v>
      </c>
      <c r="H66" s="42" t="s">
        <v>701</v>
      </c>
      <c r="I66" s="42" t="s">
        <v>697</v>
      </c>
      <c r="J66" s="42" t="s">
        <v>696</v>
      </c>
      <c r="K66" s="42">
        <v>5</v>
      </c>
      <c r="L66" s="42">
        <v>3.66</v>
      </c>
      <c r="M66" s="42"/>
      <c r="N66" s="42" t="s">
        <v>104</v>
      </c>
      <c r="O66" s="47" t="s">
        <v>198</v>
      </c>
      <c r="P66" s="45" t="str">
        <f t="shared" si="0"/>
        <v>01/3/2019</v>
      </c>
      <c r="Q66" s="42">
        <v>1</v>
      </c>
      <c r="R66" s="60">
        <v>4</v>
      </c>
      <c r="S66" s="47" t="s">
        <v>182</v>
      </c>
      <c r="T66" s="47" t="s">
        <v>182</v>
      </c>
      <c r="U66" s="60"/>
    </row>
    <row r="67" spans="1:21" s="95" customFormat="1" ht="18.899999999999999" hidden="1" customHeight="1" x14ac:dyDescent="0.25">
      <c r="A67" s="73">
        <v>57</v>
      </c>
      <c r="B67" s="130" t="s">
        <v>105</v>
      </c>
      <c r="C67" s="45"/>
      <c r="D67" s="45">
        <v>31006</v>
      </c>
      <c r="E67" s="45" t="s">
        <v>702</v>
      </c>
      <c r="F67" s="42" t="s">
        <v>87</v>
      </c>
      <c r="G67" s="42" t="s">
        <v>88</v>
      </c>
      <c r="H67" s="42" t="s">
        <v>701</v>
      </c>
      <c r="I67" s="42" t="s">
        <v>697</v>
      </c>
      <c r="J67" s="42" t="s">
        <v>696</v>
      </c>
      <c r="K67" s="42">
        <v>5</v>
      </c>
      <c r="L67" s="42">
        <v>3.66</v>
      </c>
      <c r="M67" s="42"/>
      <c r="N67" s="42" t="s">
        <v>104</v>
      </c>
      <c r="O67" s="47" t="s">
        <v>204</v>
      </c>
      <c r="P67" s="45" t="str">
        <f t="shared" si="0"/>
        <v>01/9/2020</v>
      </c>
      <c r="Q67" s="42">
        <v>1</v>
      </c>
      <c r="R67" s="85">
        <v>4</v>
      </c>
      <c r="S67" s="68" t="s">
        <v>224</v>
      </c>
      <c r="T67" s="68" t="s">
        <v>224</v>
      </c>
      <c r="U67" s="60"/>
    </row>
    <row r="68" spans="1:21" s="95" customFormat="1" ht="18.899999999999999" hidden="1" customHeight="1" x14ac:dyDescent="0.25">
      <c r="A68" s="73">
        <v>58</v>
      </c>
      <c r="B68" s="130" t="s">
        <v>111</v>
      </c>
      <c r="C68" s="45"/>
      <c r="D68" s="45">
        <v>31985</v>
      </c>
      <c r="E68" s="45" t="s">
        <v>702</v>
      </c>
      <c r="F68" s="42" t="s">
        <v>112</v>
      </c>
      <c r="G68" s="42" t="s">
        <v>88</v>
      </c>
      <c r="H68" s="42" t="s">
        <v>701</v>
      </c>
      <c r="I68" s="42" t="s">
        <v>697</v>
      </c>
      <c r="J68" s="42" t="s">
        <v>696</v>
      </c>
      <c r="K68" s="42">
        <v>4</v>
      </c>
      <c r="L68" s="60">
        <v>3.33</v>
      </c>
      <c r="M68" s="42"/>
      <c r="N68" s="42" t="s">
        <v>107</v>
      </c>
      <c r="O68" s="47" t="s">
        <v>198</v>
      </c>
      <c r="P68" s="45" t="str">
        <f t="shared" si="0"/>
        <v>01/3/2019</v>
      </c>
      <c r="Q68" s="42">
        <v>1</v>
      </c>
      <c r="R68" s="85" t="s">
        <v>195</v>
      </c>
      <c r="S68" s="47" t="s">
        <v>182</v>
      </c>
      <c r="T68" s="47" t="s">
        <v>182</v>
      </c>
      <c r="U68" s="60"/>
    </row>
    <row r="69" spans="1:21" s="95" customFormat="1" ht="18.899999999999999" hidden="1" customHeight="1" x14ac:dyDescent="0.25">
      <c r="A69" s="73">
        <v>59</v>
      </c>
      <c r="B69" s="130" t="s">
        <v>100</v>
      </c>
      <c r="C69" s="45">
        <v>33166</v>
      </c>
      <c r="D69" s="45"/>
      <c r="E69" s="45" t="s">
        <v>702</v>
      </c>
      <c r="F69" s="42" t="s">
        <v>87</v>
      </c>
      <c r="G69" s="42" t="s">
        <v>88</v>
      </c>
      <c r="H69" s="42" t="s">
        <v>701</v>
      </c>
      <c r="I69" s="42" t="s">
        <v>697</v>
      </c>
      <c r="J69" s="42" t="s">
        <v>696</v>
      </c>
      <c r="K69" s="42">
        <v>4</v>
      </c>
      <c r="L69" s="42">
        <v>3.33</v>
      </c>
      <c r="M69" s="42"/>
      <c r="N69" s="42" t="s">
        <v>150</v>
      </c>
      <c r="O69" s="47" t="s">
        <v>723</v>
      </c>
      <c r="P69" s="45" t="str">
        <f t="shared" si="0"/>
        <v>01/5/2022</v>
      </c>
      <c r="Q69" s="42">
        <v>1</v>
      </c>
      <c r="R69" s="85">
        <v>4</v>
      </c>
      <c r="S69" s="47" t="s">
        <v>553</v>
      </c>
      <c r="T69" s="47" t="s">
        <v>553</v>
      </c>
      <c r="U69" s="60"/>
    </row>
    <row r="70" spans="1:21" s="95" customFormat="1" ht="18.899999999999999" hidden="1" customHeight="1" x14ac:dyDescent="0.25">
      <c r="A70" s="73">
        <v>60</v>
      </c>
      <c r="B70" s="130" t="s">
        <v>110</v>
      </c>
      <c r="C70" s="45"/>
      <c r="D70" s="45">
        <v>32356</v>
      </c>
      <c r="E70" s="45" t="s">
        <v>702</v>
      </c>
      <c r="F70" s="42" t="s">
        <v>87</v>
      </c>
      <c r="G70" s="42" t="s">
        <v>88</v>
      </c>
      <c r="H70" s="42" t="s">
        <v>701</v>
      </c>
      <c r="I70" s="42" t="s">
        <v>697</v>
      </c>
      <c r="J70" s="42" t="s">
        <v>696</v>
      </c>
      <c r="K70" s="42">
        <v>4</v>
      </c>
      <c r="L70" s="42">
        <v>3.33</v>
      </c>
      <c r="M70" s="42"/>
      <c r="N70" s="42" t="s">
        <v>150</v>
      </c>
      <c r="O70" s="47" t="s">
        <v>760</v>
      </c>
      <c r="P70" s="45" t="str">
        <f t="shared" si="0"/>
        <v>01/5/2023</v>
      </c>
      <c r="Q70" s="42">
        <v>1</v>
      </c>
      <c r="R70" s="85">
        <v>4</v>
      </c>
      <c r="S70" s="47" t="s">
        <v>351</v>
      </c>
      <c r="T70" s="47" t="s">
        <v>351</v>
      </c>
      <c r="U70" s="60"/>
    </row>
    <row r="71" spans="1:21" s="95" customFormat="1" ht="18.899999999999999" hidden="1" customHeight="1" x14ac:dyDescent="0.25">
      <c r="A71" s="73">
        <v>61</v>
      </c>
      <c r="B71" s="130" t="s">
        <v>106</v>
      </c>
      <c r="C71" s="45">
        <v>32131</v>
      </c>
      <c r="D71" s="45"/>
      <c r="E71" s="45" t="s">
        <v>702</v>
      </c>
      <c r="F71" s="42" t="s">
        <v>87</v>
      </c>
      <c r="G71" s="42" t="s">
        <v>88</v>
      </c>
      <c r="H71" s="42" t="s">
        <v>701</v>
      </c>
      <c r="I71" s="42" t="s">
        <v>697</v>
      </c>
      <c r="J71" s="42" t="s">
        <v>696</v>
      </c>
      <c r="K71" s="42">
        <v>4</v>
      </c>
      <c r="L71" s="60">
        <v>3.33</v>
      </c>
      <c r="M71" s="42"/>
      <c r="N71" s="42" t="s">
        <v>150</v>
      </c>
      <c r="O71" s="47" t="s">
        <v>637</v>
      </c>
      <c r="P71" s="45" t="str">
        <f t="shared" si="0"/>
        <v>01/3/2022</v>
      </c>
      <c r="Q71" s="42">
        <v>1</v>
      </c>
      <c r="R71" s="85">
        <v>4</v>
      </c>
      <c r="S71" s="47" t="s">
        <v>722</v>
      </c>
      <c r="T71" s="47" t="s">
        <v>722</v>
      </c>
      <c r="U71" s="60"/>
    </row>
    <row r="72" spans="1:21" s="95" customFormat="1" ht="18.899999999999999" hidden="1" customHeight="1" x14ac:dyDescent="0.25">
      <c r="A72" s="73">
        <v>62</v>
      </c>
      <c r="B72" s="131" t="s">
        <v>274</v>
      </c>
      <c r="C72" s="73"/>
      <c r="D72" s="78">
        <v>25914</v>
      </c>
      <c r="E72" s="45" t="s">
        <v>706</v>
      </c>
      <c r="F72" s="73" t="s">
        <v>90</v>
      </c>
      <c r="G72" s="73" t="s">
        <v>88</v>
      </c>
      <c r="H72" s="73" t="s">
        <v>701</v>
      </c>
      <c r="I72" s="42" t="s">
        <v>697</v>
      </c>
      <c r="J72" s="42" t="s">
        <v>696</v>
      </c>
      <c r="K72" s="73">
        <v>9</v>
      </c>
      <c r="L72" s="73">
        <v>4.9800000000000004</v>
      </c>
      <c r="M72" s="104"/>
      <c r="N72" s="73" t="s">
        <v>738</v>
      </c>
      <c r="O72" s="72" t="s">
        <v>194</v>
      </c>
      <c r="P72" s="45" t="str">
        <f t="shared" si="0"/>
        <v>01/6/2019</v>
      </c>
      <c r="Q72" s="73">
        <v>4</v>
      </c>
      <c r="R72" s="84">
        <v>5.0199999999999996</v>
      </c>
      <c r="S72" s="72" t="s">
        <v>182</v>
      </c>
      <c r="T72" s="72" t="s">
        <v>194</v>
      </c>
      <c r="U72" s="60"/>
    </row>
    <row r="73" spans="1:21" s="95" customFormat="1" ht="18.899999999999999" hidden="1" customHeight="1" x14ac:dyDescent="0.25">
      <c r="A73" s="73">
        <v>63</v>
      </c>
      <c r="B73" s="131" t="s">
        <v>275</v>
      </c>
      <c r="C73" s="66">
        <v>25934</v>
      </c>
      <c r="D73" s="73"/>
      <c r="E73" s="45" t="s">
        <v>706</v>
      </c>
      <c r="F73" s="73" t="s">
        <v>112</v>
      </c>
      <c r="G73" s="73" t="s">
        <v>88</v>
      </c>
      <c r="H73" s="73" t="s">
        <v>701</v>
      </c>
      <c r="I73" s="42" t="s">
        <v>697</v>
      </c>
      <c r="J73" s="42" t="s">
        <v>696</v>
      </c>
      <c r="K73" s="73">
        <v>9</v>
      </c>
      <c r="L73" s="73">
        <v>4.9800000000000004</v>
      </c>
      <c r="M73" s="104"/>
      <c r="N73" s="73" t="s">
        <v>257</v>
      </c>
      <c r="O73" s="68" t="s">
        <v>473</v>
      </c>
      <c r="P73" s="45" t="str">
        <f t="shared" si="0"/>
        <v>01/8/2020</v>
      </c>
      <c r="Q73" s="73">
        <v>4</v>
      </c>
      <c r="R73" s="84">
        <v>5.0199999999999996</v>
      </c>
      <c r="S73" s="68" t="s">
        <v>182</v>
      </c>
      <c r="T73" s="68" t="s">
        <v>473</v>
      </c>
      <c r="U73" s="60"/>
    </row>
    <row r="74" spans="1:21" s="95" customFormat="1" ht="18.899999999999999" hidden="1" customHeight="1" x14ac:dyDescent="0.25">
      <c r="A74" s="73">
        <v>64</v>
      </c>
      <c r="B74" s="131" t="s">
        <v>288</v>
      </c>
      <c r="C74" s="73"/>
      <c r="D74" s="66">
        <v>26928</v>
      </c>
      <c r="E74" s="45" t="s">
        <v>706</v>
      </c>
      <c r="F74" s="73" t="s">
        <v>87</v>
      </c>
      <c r="G74" s="73" t="s">
        <v>88</v>
      </c>
      <c r="H74" s="73" t="s">
        <v>701</v>
      </c>
      <c r="I74" s="42" t="s">
        <v>697</v>
      </c>
      <c r="J74" s="42" t="s">
        <v>696</v>
      </c>
      <c r="K74" s="73">
        <v>9</v>
      </c>
      <c r="L74" s="73">
        <v>4.9800000000000004</v>
      </c>
      <c r="M74" s="104"/>
      <c r="N74" s="73" t="s">
        <v>241</v>
      </c>
      <c r="O74" s="68" t="s">
        <v>145</v>
      </c>
      <c r="P74" s="45" t="str">
        <f t="shared" si="0"/>
        <v>01/02/2021</v>
      </c>
      <c r="Q74" s="73">
        <v>4</v>
      </c>
      <c r="R74" s="84">
        <v>5.0199999999999996</v>
      </c>
      <c r="S74" s="105" t="s">
        <v>182</v>
      </c>
      <c r="T74" s="105" t="s">
        <v>145</v>
      </c>
      <c r="U74" s="60"/>
    </row>
    <row r="75" spans="1:21" s="95" customFormat="1" ht="18.899999999999999" hidden="1" customHeight="1" x14ac:dyDescent="0.25">
      <c r="A75" s="73">
        <v>65</v>
      </c>
      <c r="B75" s="131" t="s">
        <v>297</v>
      </c>
      <c r="C75" s="72" t="s">
        <v>298</v>
      </c>
      <c r="D75" s="73"/>
      <c r="E75" s="45" t="s">
        <v>706</v>
      </c>
      <c r="F75" s="73" t="s">
        <v>87</v>
      </c>
      <c r="G75" s="73" t="s">
        <v>88</v>
      </c>
      <c r="H75" s="73" t="s">
        <v>701</v>
      </c>
      <c r="I75" s="42" t="s">
        <v>697</v>
      </c>
      <c r="J75" s="42" t="s">
        <v>696</v>
      </c>
      <c r="K75" s="73">
        <v>9</v>
      </c>
      <c r="L75" s="73">
        <v>4.9800000000000004</v>
      </c>
      <c r="M75" s="104"/>
      <c r="N75" s="73" t="s">
        <v>94</v>
      </c>
      <c r="O75" s="72" t="s">
        <v>162</v>
      </c>
      <c r="P75" s="45" t="str">
        <f t="shared" ref="P75:P138" si="4">O75</f>
        <v>01/10/2019</v>
      </c>
      <c r="Q75" s="73">
        <v>4</v>
      </c>
      <c r="R75" s="84">
        <v>5.0199999999999996</v>
      </c>
      <c r="S75" s="72" t="s">
        <v>182</v>
      </c>
      <c r="T75" s="72" t="s">
        <v>162</v>
      </c>
      <c r="U75" s="60"/>
    </row>
    <row r="76" spans="1:21" s="95" customFormat="1" ht="18.899999999999999" hidden="1" customHeight="1" x14ac:dyDescent="0.25">
      <c r="A76" s="73">
        <v>66</v>
      </c>
      <c r="B76" s="131" t="s">
        <v>301</v>
      </c>
      <c r="C76" s="108">
        <v>25557</v>
      </c>
      <c r="D76" s="73"/>
      <c r="E76" s="45" t="s">
        <v>706</v>
      </c>
      <c r="F76" s="73" t="s">
        <v>87</v>
      </c>
      <c r="G76" s="73" t="s">
        <v>88</v>
      </c>
      <c r="H76" s="73" t="s">
        <v>701</v>
      </c>
      <c r="I76" s="42" t="s">
        <v>697</v>
      </c>
      <c r="J76" s="42" t="s">
        <v>696</v>
      </c>
      <c r="K76" s="73">
        <v>9</v>
      </c>
      <c r="L76" s="73">
        <v>4.9800000000000004</v>
      </c>
      <c r="M76" s="104"/>
      <c r="N76" s="73" t="s">
        <v>257</v>
      </c>
      <c r="O76" s="72" t="s">
        <v>204</v>
      </c>
      <c r="P76" s="45" t="str">
        <f t="shared" si="4"/>
        <v>01/9/2020</v>
      </c>
      <c r="Q76" s="73">
        <v>4</v>
      </c>
      <c r="R76" s="84">
        <v>5.0199999999999996</v>
      </c>
      <c r="S76" s="72" t="s">
        <v>182</v>
      </c>
      <c r="T76" s="72" t="s">
        <v>204</v>
      </c>
      <c r="U76" s="60"/>
    </row>
    <row r="77" spans="1:21" s="95" customFormat="1" ht="18.899999999999999" hidden="1" customHeight="1" x14ac:dyDescent="0.25">
      <c r="A77" s="73">
        <v>67</v>
      </c>
      <c r="B77" s="131" t="s">
        <v>306</v>
      </c>
      <c r="C77" s="107">
        <v>25672</v>
      </c>
      <c r="D77" s="73"/>
      <c r="E77" s="45" t="s">
        <v>706</v>
      </c>
      <c r="F77" s="73" t="s">
        <v>87</v>
      </c>
      <c r="G77" s="73" t="s">
        <v>88</v>
      </c>
      <c r="H77" s="73" t="s">
        <v>701</v>
      </c>
      <c r="I77" s="42" t="s">
        <v>697</v>
      </c>
      <c r="J77" s="42" t="s">
        <v>696</v>
      </c>
      <c r="K77" s="73">
        <v>9</v>
      </c>
      <c r="L77" s="73">
        <v>4.9800000000000004</v>
      </c>
      <c r="M77" s="104"/>
      <c r="N77" s="73" t="s">
        <v>737</v>
      </c>
      <c r="O77" s="72" t="s">
        <v>454</v>
      </c>
      <c r="P77" s="45" t="str">
        <f t="shared" si="4"/>
        <v>01/01/2020</v>
      </c>
      <c r="Q77" s="73">
        <v>4</v>
      </c>
      <c r="R77" s="84">
        <v>5.0199999999999996</v>
      </c>
      <c r="S77" s="72" t="s">
        <v>182</v>
      </c>
      <c r="T77" s="72" t="s">
        <v>454</v>
      </c>
      <c r="U77" s="60"/>
    </row>
    <row r="78" spans="1:21" s="95" customFormat="1" ht="18.899999999999999" hidden="1" customHeight="1" x14ac:dyDescent="0.25">
      <c r="A78" s="73">
        <v>68</v>
      </c>
      <c r="B78" s="131" t="s">
        <v>276</v>
      </c>
      <c r="C78" s="73"/>
      <c r="D78" s="66">
        <v>27822</v>
      </c>
      <c r="E78" s="45" t="s">
        <v>706</v>
      </c>
      <c r="F78" s="73" t="s">
        <v>112</v>
      </c>
      <c r="G78" s="73" t="s">
        <v>88</v>
      </c>
      <c r="H78" s="73" t="s">
        <v>701</v>
      </c>
      <c r="I78" s="42" t="s">
        <v>697</v>
      </c>
      <c r="J78" s="42" t="s">
        <v>696</v>
      </c>
      <c r="K78" s="73">
        <v>8</v>
      </c>
      <c r="L78" s="73">
        <v>4.6500000000000004</v>
      </c>
      <c r="M78" s="73"/>
      <c r="N78" s="73" t="s">
        <v>734</v>
      </c>
      <c r="O78" s="68" t="s">
        <v>123</v>
      </c>
      <c r="P78" s="45" t="str">
        <f t="shared" si="4"/>
        <v>01/12/2018</v>
      </c>
      <c r="Q78" s="73">
        <v>3</v>
      </c>
      <c r="R78" s="84">
        <v>4.68</v>
      </c>
      <c r="S78" s="68" t="s">
        <v>182</v>
      </c>
      <c r="T78" s="68" t="s">
        <v>123</v>
      </c>
      <c r="U78" s="60"/>
    </row>
    <row r="79" spans="1:21" s="95" customFormat="1" ht="18.899999999999999" hidden="1" customHeight="1" x14ac:dyDescent="0.25">
      <c r="A79" s="73">
        <v>69</v>
      </c>
      <c r="B79" s="131" t="s">
        <v>280</v>
      </c>
      <c r="C79" s="66">
        <v>25569</v>
      </c>
      <c r="D79" s="73"/>
      <c r="E79" s="45" t="s">
        <v>706</v>
      </c>
      <c r="F79" s="73" t="s">
        <v>87</v>
      </c>
      <c r="G79" s="73" t="s">
        <v>88</v>
      </c>
      <c r="H79" s="73" t="s">
        <v>701</v>
      </c>
      <c r="I79" s="42" t="s">
        <v>697</v>
      </c>
      <c r="J79" s="42" t="s">
        <v>696</v>
      </c>
      <c r="K79" s="73">
        <v>8</v>
      </c>
      <c r="L79" s="73">
        <v>4.6500000000000004</v>
      </c>
      <c r="M79" s="73"/>
      <c r="N79" s="73" t="s">
        <v>257</v>
      </c>
      <c r="O79" s="68" t="s">
        <v>454</v>
      </c>
      <c r="P79" s="45" t="str">
        <f t="shared" si="4"/>
        <v>01/01/2020</v>
      </c>
      <c r="Q79" s="73">
        <v>3</v>
      </c>
      <c r="R79" s="84">
        <v>4.68</v>
      </c>
      <c r="S79" s="68" t="s">
        <v>182</v>
      </c>
      <c r="T79" s="68" t="s">
        <v>454</v>
      </c>
      <c r="U79" s="60"/>
    </row>
    <row r="80" spans="1:21" s="95" customFormat="1" ht="18.899999999999999" hidden="1" customHeight="1" x14ac:dyDescent="0.25">
      <c r="A80" s="73">
        <v>70</v>
      </c>
      <c r="B80" s="131" t="s">
        <v>299</v>
      </c>
      <c r="C80" s="78">
        <v>26658</v>
      </c>
      <c r="D80" s="66"/>
      <c r="E80" s="45" t="s">
        <v>706</v>
      </c>
      <c r="F80" s="73" t="s">
        <v>87</v>
      </c>
      <c r="G80" s="73" t="s">
        <v>88</v>
      </c>
      <c r="H80" s="73" t="s">
        <v>701</v>
      </c>
      <c r="I80" s="42" t="s">
        <v>697</v>
      </c>
      <c r="J80" s="42" t="s">
        <v>696</v>
      </c>
      <c r="K80" s="73">
        <v>8</v>
      </c>
      <c r="L80" s="73">
        <v>4.6500000000000004</v>
      </c>
      <c r="M80" s="73"/>
      <c r="N80" s="73" t="s">
        <v>465</v>
      </c>
      <c r="O80" s="72" t="s">
        <v>460</v>
      </c>
      <c r="P80" s="45" t="str">
        <f t="shared" si="4"/>
        <v>01/11/2018</v>
      </c>
      <c r="Q80" s="73">
        <v>3</v>
      </c>
      <c r="R80" s="84">
        <v>4.68</v>
      </c>
      <c r="S80" s="72" t="s">
        <v>224</v>
      </c>
      <c r="T80" s="72" t="s">
        <v>460</v>
      </c>
      <c r="U80" s="60"/>
    </row>
    <row r="81" spans="1:21" s="95" customFormat="1" ht="18.899999999999999" hidden="1" customHeight="1" x14ac:dyDescent="0.25">
      <c r="A81" s="73">
        <v>71</v>
      </c>
      <c r="B81" s="131" t="s">
        <v>302</v>
      </c>
      <c r="C81" s="73"/>
      <c r="D81" s="107">
        <v>27395</v>
      </c>
      <c r="E81" s="45" t="s">
        <v>706</v>
      </c>
      <c r="F81" s="73" t="s">
        <v>87</v>
      </c>
      <c r="G81" s="73" t="s">
        <v>88</v>
      </c>
      <c r="H81" s="73" t="s">
        <v>701</v>
      </c>
      <c r="I81" s="42" t="s">
        <v>697</v>
      </c>
      <c r="J81" s="42" t="s">
        <v>696</v>
      </c>
      <c r="K81" s="73">
        <v>8</v>
      </c>
      <c r="L81" s="73">
        <v>4.6500000000000004</v>
      </c>
      <c r="M81" s="73"/>
      <c r="N81" s="73" t="s">
        <v>257</v>
      </c>
      <c r="O81" s="72" t="s">
        <v>466</v>
      </c>
      <c r="P81" s="45" t="str">
        <f t="shared" si="4"/>
        <v>01/7/2020</v>
      </c>
      <c r="Q81" s="73">
        <v>3</v>
      </c>
      <c r="R81" s="84">
        <v>4.68</v>
      </c>
      <c r="S81" s="72" t="s">
        <v>182</v>
      </c>
      <c r="T81" s="72" t="s">
        <v>466</v>
      </c>
      <c r="U81" s="60"/>
    </row>
    <row r="82" spans="1:21" s="95" customFormat="1" ht="18.899999999999999" hidden="1" customHeight="1" x14ac:dyDescent="0.25">
      <c r="A82" s="73">
        <v>72</v>
      </c>
      <c r="B82" s="131" t="s">
        <v>282</v>
      </c>
      <c r="C82" s="66"/>
      <c r="D82" s="66">
        <v>29360</v>
      </c>
      <c r="E82" s="45" t="s">
        <v>706</v>
      </c>
      <c r="F82" s="73" t="s">
        <v>283</v>
      </c>
      <c r="G82" s="73" t="s">
        <v>88</v>
      </c>
      <c r="H82" s="73" t="s">
        <v>701</v>
      </c>
      <c r="I82" s="42" t="s">
        <v>697</v>
      </c>
      <c r="J82" s="42" t="s">
        <v>696</v>
      </c>
      <c r="K82" s="73">
        <v>7</v>
      </c>
      <c r="L82" s="73">
        <v>4.32</v>
      </c>
      <c r="M82" s="73"/>
      <c r="N82" s="73" t="s">
        <v>257</v>
      </c>
      <c r="O82" s="68" t="s">
        <v>476</v>
      </c>
      <c r="P82" s="45" t="str">
        <f t="shared" si="4"/>
        <v>01/9/2018</v>
      </c>
      <c r="Q82" s="73">
        <v>2</v>
      </c>
      <c r="R82" s="84">
        <v>4.34</v>
      </c>
      <c r="S82" s="68" t="s">
        <v>224</v>
      </c>
      <c r="T82" s="68" t="s">
        <v>476</v>
      </c>
      <c r="U82" s="60"/>
    </row>
    <row r="83" spans="1:21" s="95" customFormat="1" ht="18.899999999999999" hidden="1" customHeight="1" x14ac:dyDescent="0.25">
      <c r="A83" s="73">
        <v>73</v>
      </c>
      <c r="B83" s="131" t="s">
        <v>304</v>
      </c>
      <c r="C83" s="73"/>
      <c r="D83" s="66">
        <v>28463</v>
      </c>
      <c r="E83" s="45" t="s">
        <v>706</v>
      </c>
      <c r="F83" s="73" t="s">
        <v>87</v>
      </c>
      <c r="G83" s="73" t="s">
        <v>88</v>
      </c>
      <c r="H83" s="73" t="s">
        <v>701</v>
      </c>
      <c r="I83" s="42" t="s">
        <v>697</v>
      </c>
      <c r="J83" s="42" t="s">
        <v>696</v>
      </c>
      <c r="K83" s="73">
        <v>7</v>
      </c>
      <c r="L83" s="73">
        <v>4.32</v>
      </c>
      <c r="M83" s="73"/>
      <c r="N83" s="73" t="s">
        <v>257</v>
      </c>
      <c r="O83" s="68" t="s">
        <v>725</v>
      </c>
      <c r="P83" s="45" t="str">
        <f t="shared" si="4"/>
        <v>01/6/2021</v>
      </c>
      <c r="Q83" s="73">
        <v>2</v>
      </c>
      <c r="R83" s="84">
        <v>4.34</v>
      </c>
      <c r="S83" s="68" t="s">
        <v>224</v>
      </c>
      <c r="T83" s="68" t="s">
        <v>725</v>
      </c>
      <c r="U83" s="60"/>
    </row>
    <row r="84" spans="1:21" s="95" customFormat="1" ht="18.899999999999999" hidden="1" customHeight="1" x14ac:dyDescent="0.25">
      <c r="A84" s="73">
        <v>74</v>
      </c>
      <c r="B84" s="131" t="s">
        <v>285</v>
      </c>
      <c r="C84" s="73"/>
      <c r="D84" s="78">
        <v>30244</v>
      </c>
      <c r="E84" s="45" t="s">
        <v>706</v>
      </c>
      <c r="F84" s="73" t="s">
        <v>87</v>
      </c>
      <c r="G84" s="73" t="s">
        <v>88</v>
      </c>
      <c r="H84" s="73" t="s">
        <v>701</v>
      </c>
      <c r="I84" s="42" t="s">
        <v>697</v>
      </c>
      <c r="J84" s="42" t="s">
        <v>696</v>
      </c>
      <c r="K84" s="73">
        <v>6</v>
      </c>
      <c r="L84" s="73">
        <v>3.99</v>
      </c>
      <c r="M84" s="73"/>
      <c r="N84" s="73" t="s">
        <v>94</v>
      </c>
      <c r="O84" s="72" t="s">
        <v>118</v>
      </c>
      <c r="P84" s="45" t="str">
        <f t="shared" si="4"/>
        <v>01/11/2019</v>
      </c>
      <c r="Q84" s="73">
        <v>1</v>
      </c>
      <c r="R84" s="84">
        <v>4</v>
      </c>
      <c r="S84" s="79" t="s">
        <v>182</v>
      </c>
      <c r="T84" s="79" t="s">
        <v>118</v>
      </c>
      <c r="U84" s="60"/>
    </row>
    <row r="85" spans="1:21" s="95" customFormat="1" ht="18.899999999999999" hidden="1" customHeight="1" x14ac:dyDescent="0.25">
      <c r="A85" s="73">
        <v>75</v>
      </c>
      <c r="B85" s="131" t="s">
        <v>287</v>
      </c>
      <c r="C85" s="78"/>
      <c r="D85" s="78">
        <v>28443</v>
      </c>
      <c r="E85" s="45" t="s">
        <v>706</v>
      </c>
      <c r="F85" s="73" t="s">
        <v>87</v>
      </c>
      <c r="G85" s="73" t="s">
        <v>88</v>
      </c>
      <c r="H85" s="73" t="s">
        <v>701</v>
      </c>
      <c r="I85" s="42" t="s">
        <v>697</v>
      </c>
      <c r="J85" s="42" t="s">
        <v>696</v>
      </c>
      <c r="K85" s="73">
        <v>6</v>
      </c>
      <c r="L85" s="73">
        <v>3.99</v>
      </c>
      <c r="M85" s="73"/>
      <c r="N85" s="73" t="s">
        <v>248</v>
      </c>
      <c r="O85" s="72" t="s">
        <v>194</v>
      </c>
      <c r="P85" s="45" t="str">
        <f t="shared" si="4"/>
        <v>01/6/2019</v>
      </c>
      <c r="Q85" s="73">
        <v>1</v>
      </c>
      <c r="R85" s="84">
        <v>4</v>
      </c>
      <c r="S85" s="79" t="s">
        <v>224</v>
      </c>
      <c r="T85" s="79" t="s">
        <v>194</v>
      </c>
      <c r="U85" s="60"/>
    </row>
    <row r="86" spans="1:21" s="95" customFormat="1" ht="18.899999999999999" hidden="1" customHeight="1" x14ac:dyDescent="0.25">
      <c r="A86" s="73">
        <v>76</v>
      </c>
      <c r="B86" s="131" t="s">
        <v>289</v>
      </c>
      <c r="C86" s="72" t="s">
        <v>290</v>
      </c>
      <c r="D86" s="66"/>
      <c r="E86" s="45" t="s">
        <v>706</v>
      </c>
      <c r="F86" s="73" t="s">
        <v>87</v>
      </c>
      <c r="G86" s="73" t="s">
        <v>88</v>
      </c>
      <c r="H86" s="73" t="s">
        <v>701</v>
      </c>
      <c r="I86" s="42" t="s">
        <v>697</v>
      </c>
      <c r="J86" s="42" t="s">
        <v>696</v>
      </c>
      <c r="K86" s="73">
        <v>6</v>
      </c>
      <c r="L86" s="73">
        <v>3.99</v>
      </c>
      <c r="M86" s="73"/>
      <c r="N86" s="72" t="s">
        <v>244</v>
      </c>
      <c r="O86" s="72" t="s">
        <v>162</v>
      </c>
      <c r="P86" s="45" t="str">
        <f t="shared" si="4"/>
        <v>01/10/2019</v>
      </c>
      <c r="Q86" s="73">
        <v>1</v>
      </c>
      <c r="R86" s="84">
        <v>4</v>
      </c>
      <c r="S86" s="79" t="s">
        <v>182</v>
      </c>
      <c r="T86" s="79" t="s">
        <v>162</v>
      </c>
      <c r="U86" s="60"/>
    </row>
    <row r="87" spans="1:21" s="95" customFormat="1" ht="18.899999999999999" hidden="1" customHeight="1" x14ac:dyDescent="0.25">
      <c r="A87" s="73">
        <v>77</v>
      </c>
      <c r="B87" s="131" t="s">
        <v>293</v>
      </c>
      <c r="C87" s="66">
        <v>30882</v>
      </c>
      <c r="D87" s="73"/>
      <c r="E87" s="45" t="s">
        <v>706</v>
      </c>
      <c r="F87" s="73" t="s">
        <v>87</v>
      </c>
      <c r="G87" s="73" t="s">
        <v>88</v>
      </c>
      <c r="H87" s="73" t="s">
        <v>701</v>
      </c>
      <c r="I87" s="42" t="s">
        <v>697</v>
      </c>
      <c r="J87" s="42" t="s">
        <v>696</v>
      </c>
      <c r="K87" s="73">
        <v>6</v>
      </c>
      <c r="L87" s="73">
        <v>3.99</v>
      </c>
      <c r="M87" s="73"/>
      <c r="N87" s="73" t="s">
        <v>91</v>
      </c>
      <c r="O87" s="68" t="s">
        <v>210</v>
      </c>
      <c r="P87" s="45" t="str">
        <f t="shared" si="4"/>
        <v>01/6/2020</v>
      </c>
      <c r="Q87" s="73">
        <v>1</v>
      </c>
      <c r="R87" s="84">
        <v>4</v>
      </c>
      <c r="S87" s="68" t="s">
        <v>224</v>
      </c>
      <c r="T87" s="68" t="s">
        <v>210</v>
      </c>
      <c r="U87" s="60"/>
    </row>
    <row r="88" spans="1:21" s="95" customFormat="1" ht="18.899999999999999" hidden="1" customHeight="1" x14ac:dyDescent="0.25">
      <c r="A88" s="73">
        <v>78</v>
      </c>
      <c r="B88" s="131" t="s">
        <v>303</v>
      </c>
      <c r="C88" s="66">
        <v>28100</v>
      </c>
      <c r="D88" s="73"/>
      <c r="E88" s="45" t="s">
        <v>706</v>
      </c>
      <c r="F88" s="73" t="s">
        <v>87</v>
      </c>
      <c r="G88" s="73" t="s">
        <v>88</v>
      </c>
      <c r="H88" s="73" t="s">
        <v>701</v>
      </c>
      <c r="I88" s="42" t="s">
        <v>697</v>
      </c>
      <c r="J88" s="42" t="s">
        <v>696</v>
      </c>
      <c r="K88" s="73">
        <v>6</v>
      </c>
      <c r="L88" s="73">
        <v>3.99</v>
      </c>
      <c r="M88" s="73"/>
      <c r="N88" s="73" t="s">
        <v>94</v>
      </c>
      <c r="O88" s="72" t="s">
        <v>457</v>
      </c>
      <c r="P88" s="45" t="str">
        <f t="shared" si="4"/>
        <v>01/02/2019</v>
      </c>
      <c r="Q88" s="73">
        <v>1</v>
      </c>
      <c r="R88" s="84">
        <v>4</v>
      </c>
      <c r="S88" s="72" t="s">
        <v>224</v>
      </c>
      <c r="T88" s="72" t="s">
        <v>457</v>
      </c>
      <c r="U88" s="60"/>
    </row>
    <row r="89" spans="1:21" s="95" customFormat="1" ht="18.899999999999999" hidden="1" customHeight="1" x14ac:dyDescent="0.25">
      <c r="A89" s="73">
        <v>79</v>
      </c>
      <c r="B89" s="131" t="s">
        <v>277</v>
      </c>
      <c r="C89" s="73"/>
      <c r="D89" s="72" t="s">
        <v>278</v>
      </c>
      <c r="E89" s="45" t="s">
        <v>706</v>
      </c>
      <c r="F89" s="73" t="s">
        <v>112</v>
      </c>
      <c r="G89" s="73" t="s">
        <v>88</v>
      </c>
      <c r="H89" s="73" t="s">
        <v>701</v>
      </c>
      <c r="I89" s="42" t="s">
        <v>697</v>
      </c>
      <c r="J89" s="42" t="s">
        <v>696</v>
      </c>
      <c r="K89" s="73">
        <v>5</v>
      </c>
      <c r="L89" s="73">
        <v>3.66</v>
      </c>
      <c r="M89" s="73"/>
      <c r="N89" s="73" t="s">
        <v>107</v>
      </c>
      <c r="O89" s="72" t="s">
        <v>364</v>
      </c>
      <c r="P89" s="45" t="str">
        <f t="shared" si="4"/>
        <v>01/01/2021</v>
      </c>
      <c r="Q89" s="73">
        <v>1</v>
      </c>
      <c r="R89" s="84">
        <v>4</v>
      </c>
      <c r="S89" s="72" t="s">
        <v>182</v>
      </c>
      <c r="T89" s="72" t="s">
        <v>182</v>
      </c>
      <c r="U89" s="60"/>
    </row>
    <row r="90" spans="1:21" s="95" customFormat="1" ht="18.899999999999999" hidden="1" customHeight="1" x14ac:dyDescent="0.25">
      <c r="A90" s="73">
        <v>80</v>
      </c>
      <c r="B90" s="131" t="s">
        <v>281</v>
      </c>
      <c r="C90" s="66">
        <v>32187</v>
      </c>
      <c r="D90" s="73"/>
      <c r="E90" s="45" t="s">
        <v>706</v>
      </c>
      <c r="F90" s="73" t="s">
        <v>87</v>
      </c>
      <c r="G90" s="73" t="s">
        <v>88</v>
      </c>
      <c r="H90" s="73" t="s">
        <v>701</v>
      </c>
      <c r="I90" s="42" t="s">
        <v>697</v>
      </c>
      <c r="J90" s="42" t="s">
        <v>696</v>
      </c>
      <c r="K90" s="73">
        <v>4</v>
      </c>
      <c r="L90" s="73">
        <v>3.33</v>
      </c>
      <c r="M90" s="73"/>
      <c r="N90" s="73" t="s">
        <v>270</v>
      </c>
      <c r="O90" s="68" t="s">
        <v>180</v>
      </c>
      <c r="P90" s="45" t="str">
        <f t="shared" si="4"/>
        <v>01/3/2020</v>
      </c>
      <c r="Q90" s="73">
        <v>1</v>
      </c>
      <c r="R90" s="84">
        <v>4</v>
      </c>
      <c r="S90" s="68" t="s">
        <v>182</v>
      </c>
      <c r="T90" s="68" t="s">
        <v>182</v>
      </c>
      <c r="U90" s="60"/>
    </row>
    <row r="91" spans="1:21" s="95" customFormat="1" ht="18.899999999999999" hidden="1" customHeight="1" x14ac:dyDescent="0.25">
      <c r="A91" s="73">
        <v>81</v>
      </c>
      <c r="B91" s="131" t="s">
        <v>284</v>
      </c>
      <c r="C91" s="73"/>
      <c r="D91" s="66">
        <v>32334</v>
      </c>
      <c r="E91" s="45" t="s">
        <v>706</v>
      </c>
      <c r="F91" s="73" t="s">
        <v>87</v>
      </c>
      <c r="G91" s="73" t="s">
        <v>88</v>
      </c>
      <c r="H91" s="73" t="s">
        <v>701</v>
      </c>
      <c r="I91" s="42" t="s">
        <v>697</v>
      </c>
      <c r="J91" s="42" t="s">
        <v>696</v>
      </c>
      <c r="K91" s="73">
        <v>4</v>
      </c>
      <c r="L91" s="73">
        <v>3.33</v>
      </c>
      <c r="M91" s="73"/>
      <c r="N91" s="73" t="s">
        <v>270</v>
      </c>
      <c r="O91" s="72" t="s">
        <v>204</v>
      </c>
      <c r="P91" s="45" t="str">
        <f t="shared" si="4"/>
        <v>01/9/2020</v>
      </c>
      <c r="Q91" s="73">
        <v>1</v>
      </c>
      <c r="R91" s="84">
        <v>4</v>
      </c>
      <c r="S91" s="105" t="s">
        <v>182</v>
      </c>
      <c r="T91" s="105" t="s">
        <v>182</v>
      </c>
      <c r="U91" s="60"/>
    </row>
    <row r="92" spans="1:21" s="95" customFormat="1" ht="18.899999999999999" hidden="1" customHeight="1" x14ac:dyDescent="0.25">
      <c r="A92" s="73">
        <v>82</v>
      </c>
      <c r="B92" s="131" t="s">
        <v>291</v>
      </c>
      <c r="C92" s="73"/>
      <c r="D92" s="72" t="s">
        <v>292</v>
      </c>
      <c r="E92" s="45" t="s">
        <v>706</v>
      </c>
      <c r="F92" s="73" t="s">
        <v>87</v>
      </c>
      <c r="G92" s="73" t="s">
        <v>88</v>
      </c>
      <c r="H92" s="73" t="s">
        <v>701</v>
      </c>
      <c r="I92" s="42" t="s">
        <v>697</v>
      </c>
      <c r="J92" s="42" t="s">
        <v>696</v>
      </c>
      <c r="K92" s="73">
        <v>4</v>
      </c>
      <c r="L92" s="73">
        <v>3.33</v>
      </c>
      <c r="M92" s="73"/>
      <c r="N92" s="73" t="s">
        <v>150</v>
      </c>
      <c r="O92" s="68" t="s">
        <v>724</v>
      </c>
      <c r="P92" s="45" t="str">
        <f t="shared" si="4"/>
        <v>01/3/2021</v>
      </c>
      <c r="Q92" s="73">
        <v>1</v>
      </c>
      <c r="R92" s="84">
        <v>4</v>
      </c>
      <c r="S92" s="105" t="s">
        <v>259</v>
      </c>
      <c r="T92" s="105" t="s">
        <v>259</v>
      </c>
      <c r="U92" s="60"/>
    </row>
    <row r="93" spans="1:21" s="95" customFormat="1" ht="18.899999999999999" hidden="1" customHeight="1" x14ac:dyDescent="0.25">
      <c r="A93" s="73">
        <v>83</v>
      </c>
      <c r="B93" s="131" t="s">
        <v>294</v>
      </c>
      <c r="C93" s="73"/>
      <c r="D93" s="106" t="s">
        <v>295</v>
      </c>
      <c r="E93" s="45" t="s">
        <v>706</v>
      </c>
      <c r="F93" s="73" t="s">
        <v>87</v>
      </c>
      <c r="G93" s="73" t="s">
        <v>88</v>
      </c>
      <c r="H93" s="73" t="s">
        <v>701</v>
      </c>
      <c r="I93" s="42" t="s">
        <v>697</v>
      </c>
      <c r="J93" s="42" t="s">
        <v>696</v>
      </c>
      <c r="K93" s="73">
        <v>4</v>
      </c>
      <c r="L93" s="73">
        <v>3.33</v>
      </c>
      <c r="M93" s="73"/>
      <c r="N93" s="73" t="s">
        <v>270</v>
      </c>
      <c r="O93" s="68" t="s">
        <v>180</v>
      </c>
      <c r="P93" s="45" t="str">
        <f t="shared" si="4"/>
        <v>01/3/2020</v>
      </c>
      <c r="Q93" s="73">
        <v>1</v>
      </c>
      <c r="R93" s="84">
        <v>4</v>
      </c>
      <c r="S93" s="68" t="s">
        <v>224</v>
      </c>
      <c r="T93" s="68" t="s">
        <v>224</v>
      </c>
      <c r="U93" s="60"/>
    </row>
    <row r="94" spans="1:21" s="95" customFormat="1" ht="18.899999999999999" hidden="1" customHeight="1" x14ac:dyDescent="0.25">
      <c r="A94" s="73">
        <v>84</v>
      </c>
      <c r="B94" s="131" t="s">
        <v>296</v>
      </c>
      <c r="C94" s="73"/>
      <c r="D94" s="107">
        <v>32475</v>
      </c>
      <c r="E94" s="45" t="s">
        <v>706</v>
      </c>
      <c r="F94" s="73" t="s">
        <v>87</v>
      </c>
      <c r="G94" s="73" t="s">
        <v>88</v>
      </c>
      <c r="H94" s="73" t="s">
        <v>701</v>
      </c>
      <c r="I94" s="42" t="s">
        <v>697</v>
      </c>
      <c r="J94" s="42" t="s">
        <v>696</v>
      </c>
      <c r="K94" s="73">
        <v>4</v>
      </c>
      <c r="L94" s="73">
        <v>3.33</v>
      </c>
      <c r="M94" s="73"/>
      <c r="N94" s="73" t="s">
        <v>150</v>
      </c>
      <c r="O94" s="72" t="s">
        <v>286</v>
      </c>
      <c r="P94" s="45" t="str">
        <f t="shared" si="4"/>
        <v>01/02/2022</v>
      </c>
      <c r="Q94" s="73">
        <v>1</v>
      </c>
      <c r="R94" s="84">
        <v>4</v>
      </c>
      <c r="S94" s="72" t="s">
        <v>553</v>
      </c>
      <c r="T94" s="72" t="s">
        <v>553</v>
      </c>
      <c r="U94" s="60"/>
    </row>
    <row r="95" spans="1:21" s="95" customFormat="1" ht="18.899999999999999" hidden="1" customHeight="1" x14ac:dyDescent="0.25">
      <c r="A95" s="73">
        <v>85</v>
      </c>
      <c r="B95" s="131" t="s">
        <v>305</v>
      </c>
      <c r="C95" s="107">
        <v>31177</v>
      </c>
      <c r="D95" s="73"/>
      <c r="E95" s="45" t="s">
        <v>706</v>
      </c>
      <c r="F95" s="73" t="s">
        <v>87</v>
      </c>
      <c r="G95" s="73" t="s">
        <v>88</v>
      </c>
      <c r="H95" s="73" t="s">
        <v>701</v>
      </c>
      <c r="I95" s="42" t="s">
        <v>697</v>
      </c>
      <c r="J95" s="42" t="s">
        <v>696</v>
      </c>
      <c r="K95" s="73">
        <v>4</v>
      </c>
      <c r="L95" s="73">
        <v>3.33</v>
      </c>
      <c r="M95" s="73"/>
      <c r="N95" s="73" t="s">
        <v>150</v>
      </c>
      <c r="O95" s="72" t="s">
        <v>115</v>
      </c>
      <c r="P95" s="45" t="str">
        <f t="shared" si="4"/>
        <v>01/12/2020</v>
      </c>
      <c r="Q95" s="73">
        <v>1</v>
      </c>
      <c r="R95" s="84">
        <v>4</v>
      </c>
      <c r="S95" s="72" t="s">
        <v>259</v>
      </c>
      <c r="T95" s="72" t="s">
        <v>259</v>
      </c>
      <c r="U95" s="60"/>
    </row>
    <row r="96" spans="1:21" s="95" customFormat="1" ht="18.899999999999999" hidden="1" customHeight="1" x14ac:dyDescent="0.25">
      <c r="A96" s="73">
        <v>86</v>
      </c>
      <c r="B96" s="132" t="s">
        <v>183</v>
      </c>
      <c r="C96" s="102" t="s">
        <v>184</v>
      </c>
      <c r="D96" s="44"/>
      <c r="E96" s="45" t="s">
        <v>704</v>
      </c>
      <c r="F96" s="42" t="s">
        <v>112</v>
      </c>
      <c r="G96" s="42" t="s">
        <v>88</v>
      </c>
      <c r="H96" s="42" t="s">
        <v>701</v>
      </c>
      <c r="I96" s="42" t="s">
        <v>697</v>
      </c>
      <c r="J96" s="42" t="s">
        <v>696</v>
      </c>
      <c r="K96" s="42">
        <v>9</v>
      </c>
      <c r="L96" s="48" t="s">
        <v>185</v>
      </c>
      <c r="M96" s="42">
        <v>12</v>
      </c>
      <c r="N96" s="42" t="s">
        <v>241</v>
      </c>
      <c r="O96" s="46" t="s">
        <v>186</v>
      </c>
      <c r="P96" s="45" t="str">
        <f t="shared" si="4"/>
        <v>01/11/2020</v>
      </c>
      <c r="Q96" s="42">
        <v>6</v>
      </c>
      <c r="R96" s="60">
        <v>5.7</v>
      </c>
      <c r="S96" s="46" t="s">
        <v>727</v>
      </c>
      <c r="T96" s="46" t="str">
        <f t="shared" ref="T96:T113" si="5">O96</f>
        <v>01/11/2020</v>
      </c>
      <c r="U96" s="60"/>
    </row>
    <row r="97" spans="1:21" s="95" customFormat="1" ht="18.899999999999999" hidden="1" customHeight="1" x14ac:dyDescent="0.25">
      <c r="A97" s="73">
        <v>87</v>
      </c>
      <c r="B97" s="132" t="s">
        <v>187</v>
      </c>
      <c r="C97" s="103"/>
      <c r="D97" s="102" t="s">
        <v>188</v>
      </c>
      <c r="E97" s="45" t="s">
        <v>704</v>
      </c>
      <c r="F97" s="42" t="s">
        <v>87</v>
      </c>
      <c r="G97" s="42" t="s">
        <v>88</v>
      </c>
      <c r="H97" s="42" t="s">
        <v>701</v>
      </c>
      <c r="I97" s="42" t="s">
        <v>697</v>
      </c>
      <c r="J97" s="42" t="s">
        <v>696</v>
      </c>
      <c r="K97" s="42">
        <v>9</v>
      </c>
      <c r="L97" s="48" t="s">
        <v>185</v>
      </c>
      <c r="M97" s="42"/>
      <c r="N97" s="42" t="s">
        <v>104</v>
      </c>
      <c r="O97" s="46" t="s">
        <v>189</v>
      </c>
      <c r="P97" s="45" t="str">
        <f t="shared" si="4"/>
        <v>01/12/2019</v>
      </c>
      <c r="Q97" s="42">
        <v>4</v>
      </c>
      <c r="R97" s="85" t="s">
        <v>190</v>
      </c>
      <c r="S97" s="46" t="s">
        <v>727</v>
      </c>
      <c r="T97" s="46" t="str">
        <f t="shared" si="5"/>
        <v>01/12/2019</v>
      </c>
      <c r="U97" s="60"/>
    </row>
    <row r="98" spans="1:21" s="95" customFormat="1" ht="18.899999999999999" hidden="1" customHeight="1" x14ac:dyDescent="0.25">
      <c r="A98" s="73">
        <v>88</v>
      </c>
      <c r="B98" s="132" t="s">
        <v>208</v>
      </c>
      <c r="C98" s="103"/>
      <c r="D98" s="102" t="s">
        <v>209</v>
      </c>
      <c r="E98" s="45" t="s">
        <v>704</v>
      </c>
      <c r="F98" s="42" t="s">
        <v>87</v>
      </c>
      <c r="G98" s="42" t="s">
        <v>88</v>
      </c>
      <c r="H98" s="42" t="s">
        <v>701</v>
      </c>
      <c r="I98" s="42" t="s">
        <v>697</v>
      </c>
      <c r="J98" s="42" t="s">
        <v>696</v>
      </c>
      <c r="K98" s="42">
        <v>9</v>
      </c>
      <c r="L98" s="48" t="s">
        <v>185</v>
      </c>
      <c r="M98" s="42"/>
      <c r="N98" s="42" t="s">
        <v>738</v>
      </c>
      <c r="O98" s="46" t="s">
        <v>210</v>
      </c>
      <c r="P98" s="45" t="str">
        <f t="shared" si="4"/>
        <v>01/6/2020</v>
      </c>
      <c r="Q98" s="42">
        <v>4</v>
      </c>
      <c r="R98" s="85" t="s">
        <v>190</v>
      </c>
      <c r="S98" s="46" t="s">
        <v>182</v>
      </c>
      <c r="T98" s="46" t="str">
        <f t="shared" si="5"/>
        <v>01/6/2020</v>
      </c>
      <c r="U98" s="60"/>
    </row>
    <row r="99" spans="1:21" s="95" customFormat="1" ht="18.899999999999999" hidden="1" customHeight="1" x14ac:dyDescent="0.25">
      <c r="A99" s="73">
        <v>89</v>
      </c>
      <c r="B99" s="132" t="s">
        <v>211</v>
      </c>
      <c r="C99" s="102" t="s">
        <v>212</v>
      </c>
      <c r="D99" s="67"/>
      <c r="E99" s="45" t="s">
        <v>704</v>
      </c>
      <c r="F99" s="42" t="s">
        <v>87</v>
      </c>
      <c r="G99" s="42" t="s">
        <v>88</v>
      </c>
      <c r="H99" s="42" t="s">
        <v>701</v>
      </c>
      <c r="I99" s="42" t="s">
        <v>697</v>
      </c>
      <c r="J99" s="42" t="s">
        <v>696</v>
      </c>
      <c r="K99" s="42">
        <v>9</v>
      </c>
      <c r="L99" s="48" t="s">
        <v>185</v>
      </c>
      <c r="M99" s="42"/>
      <c r="N99" s="42" t="s">
        <v>241</v>
      </c>
      <c r="O99" s="46" t="s">
        <v>213</v>
      </c>
      <c r="P99" s="45" t="str">
        <f t="shared" si="4"/>
        <v>01/7/2019</v>
      </c>
      <c r="Q99" s="42">
        <v>4</v>
      </c>
      <c r="R99" s="85" t="s">
        <v>190</v>
      </c>
      <c r="S99" s="46" t="s">
        <v>182</v>
      </c>
      <c r="T99" s="46" t="str">
        <f t="shared" si="5"/>
        <v>01/7/2019</v>
      </c>
      <c r="U99" s="60"/>
    </row>
    <row r="100" spans="1:21" s="95" customFormat="1" ht="18.899999999999999" hidden="1" customHeight="1" x14ac:dyDescent="0.25">
      <c r="A100" s="73">
        <v>90</v>
      </c>
      <c r="B100" s="132" t="s">
        <v>226</v>
      </c>
      <c r="C100" s="103"/>
      <c r="D100" s="102" t="s">
        <v>227</v>
      </c>
      <c r="E100" s="45" t="s">
        <v>704</v>
      </c>
      <c r="F100" s="42" t="s">
        <v>87</v>
      </c>
      <c r="G100" s="42" t="s">
        <v>88</v>
      </c>
      <c r="H100" s="42" t="s">
        <v>701</v>
      </c>
      <c r="I100" s="42" t="s">
        <v>697</v>
      </c>
      <c r="J100" s="42" t="s">
        <v>696</v>
      </c>
      <c r="K100" s="42">
        <v>9</v>
      </c>
      <c r="L100" s="48" t="s">
        <v>185</v>
      </c>
      <c r="M100" s="42"/>
      <c r="N100" s="42" t="s">
        <v>734</v>
      </c>
      <c r="O100" s="46" t="s">
        <v>210</v>
      </c>
      <c r="P100" s="45" t="str">
        <f t="shared" si="4"/>
        <v>01/6/2020</v>
      </c>
      <c r="Q100" s="42">
        <v>4</v>
      </c>
      <c r="R100" s="85" t="s">
        <v>190</v>
      </c>
      <c r="S100" s="46" t="s">
        <v>182</v>
      </c>
      <c r="T100" s="46" t="str">
        <f t="shared" si="5"/>
        <v>01/6/2020</v>
      </c>
      <c r="U100" s="60"/>
    </row>
    <row r="101" spans="1:21" s="95" customFormat="1" ht="18.899999999999999" hidden="1" customHeight="1" x14ac:dyDescent="0.25">
      <c r="A101" s="73">
        <v>91</v>
      </c>
      <c r="B101" s="132" t="s">
        <v>177</v>
      </c>
      <c r="C101" s="102" t="s">
        <v>178</v>
      </c>
      <c r="D101" s="44"/>
      <c r="E101" s="45" t="s">
        <v>704</v>
      </c>
      <c r="F101" s="42" t="s">
        <v>90</v>
      </c>
      <c r="G101" s="42" t="s">
        <v>88</v>
      </c>
      <c r="H101" s="42" t="s">
        <v>701</v>
      </c>
      <c r="I101" s="42" t="s">
        <v>697</v>
      </c>
      <c r="J101" s="42" t="s">
        <v>696</v>
      </c>
      <c r="K101" s="42">
        <v>8</v>
      </c>
      <c r="L101" s="48" t="s">
        <v>179</v>
      </c>
      <c r="M101" s="42"/>
      <c r="N101" s="42" t="s">
        <v>734</v>
      </c>
      <c r="O101" s="46" t="s">
        <v>180</v>
      </c>
      <c r="P101" s="45" t="str">
        <f t="shared" si="4"/>
        <v>01/3/2020</v>
      </c>
      <c r="Q101" s="42">
        <v>3</v>
      </c>
      <c r="R101" s="85" t="s">
        <v>181</v>
      </c>
      <c r="S101" s="46" t="s">
        <v>182</v>
      </c>
      <c r="T101" s="46" t="str">
        <f t="shared" si="5"/>
        <v>01/3/2020</v>
      </c>
      <c r="U101" s="60"/>
    </row>
    <row r="102" spans="1:21" s="95" customFormat="1" ht="18.899999999999999" hidden="1" customHeight="1" x14ac:dyDescent="0.25">
      <c r="A102" s="73">
        <v>92</v>
      </c>
      <c r="B102" s="132" t="s">
        <v>199</v>
      </c>
      <c r="C102" s="103"/>
      <c r="D102" s="102" t="s">
        <v>200</v>
      </c>
      <c r="E102" s="45" t="s">
        <v>704</v>
      </c>
      <c r="F102" s="42" t="s">
        <v>87</v>
      </c>
      <c r="G102" s="42" t="s">
        <v>88</v>
      </c>
      <c r="H102" s="42" t="s">
        <v>701</v>
      </c>
      <c r="I102" s="42" t="s">
        <v>697</v>
      </c>
      <c r="J102" s="42" t="s">
        <v>696</v>
      </c>
      <c r="K102" s="42">
        <v>8</v>
      </c>
      <c r="L102" s="48" t="s">
        <v>179</v>
      </c>
      <c r="M102" s="42"/>
      <c r="N102" s="42" t="s">
        <v>726</v>
      </c>
      <c r="O102" s="46" t="s">
        <v>145</v>
      </c>
      <c r="P102" s="45" t="str">
        <f t="shared" si="4"/>
        <v>01/02/2021</v>
      </c>
      <c r="Q102" s="42">
        <v>3</v>
      </c>
      <c r="R102" s="85" t="s">
        <v>181</v>
      </c>
      <c r="S102" s="46" t="s">
        <v>182</v>
      </c>
      <c r="T102" s="46" t="str">
        <f t="shared" si="5"/>
        <v>01/02/2021</v>
      </c>
      <c r="U102" s="60"/>
    </row>
    <row r="103" spans="1:21" s="95" customFormat="1" ht="18.899999999999999" hidden="1" customHeight="1" x14ac:dyDescent="0.25">
      <c r="A103" s="73">
        <v>93</v>
      </c>
      <c r="B103" s="133" t="s">
        <v>214</v>
      </c>
      <c r="C103" s="61" t="s">
        <v>170</v>
      </c>
      <c r="D103" s="44"/>
      <c r="E103" s="45" t="s">
        <v>704</v>
      </c>
      <c r="F103" s="42" t="s">
        <v>87</v>
      </c>
      <c r="G103" s="42" t="s">
        <v>88</v>
      </c>
      <c r="H103" s="42" t="s">
        <v>701</v>
      </c>
      <c r="I103" s="42" t="s">
        <v>697</v>
      </c>
      <c r="J103" s="42" t="s">
        <v>696</v>
      </c>
      <c r="K103" s="42">
        <v>8</v>
      </c>
      <c r="L103" s="48" t="s">
        <v>179</v>
      </c>
      <c r="M103" s="42"/>
      <c r="N103" s="42" t="s">
        <v>738</v>
      </c>
      <c r="O103" s="46" t="s">
        <v>215</v>
      </c>
      <c r="P103" s="45" t="str">
        <f t="shared" si="4"/>
        <v>01/4/2020</v>
      </c>
      <c r="Q103" s="42">
        <v>3</v>
      </c>
      <c r="R103" s="85" t="s">
        <v>181</v>
      </c>
      <c r="S103" s="46" t="s">
        <v>182</v>
      </c>
      <c r="T103" s="46" t="str">
        <f t="shared" si="5"/>
        <v>01/4/2020</v>
      </c>
      <c r="U103" s="60"/>
    </row>
    <row r="104" spans="1:21" s="95" customFormat="1" ht="18.899999999999999" hidden="1" customHeight="1" x14ac:dyDescent="0.25">
      <c r="A104" s="73">
        <v>94</v>
      </c>
      <c r="B104" s="133" t="s">
        <v>216</v>
      </c>
      <c r="C104" s="61" t="s">
        <v>217</v>
      </c>
      <c r="D104" s="44"/>
      <c r="E104" s="45" t="s">
        <v>704</v>
      </c>
      <c r="F104" s="42" t="s">
        <v>87</v>
      </c>
      <c r="G104" s="42" t="s">
        <v>88</v>
      </c>
      <c r="H104" s="42" t="s">
        <v>701</v>
      </c>
      <c r="I104" s="42" t="s">
        <v>697</v>
      </c>
      <c r="J104" s="42" t="s">
        <v>696</v>
      </c>
      <c r="K104" s="42">
        <v>8</v>
      </c>
      <c r="L104" s="48" t="s">
        <v>179</v>
      </c>
      <c r="M104" s="42"/>
      <c r="N104" s="42" t="s">
        <v>465</v>
      </c>
      <c r="O104" s="46" t="s">
        <v>218</v>
      </c>
      <c r="P104" s="45" t="str">
        <f t="shared" si="4"/>
        <v>01/8/2018</v>
      </c>
      <c r="Q104" s="42">
        <v>3</v>
      </c>
      <c r="R104" s="85" t="s">
        <v>181</v>
      </c>
      <c r="S104" s="46" t="s">
        <v>182</v>
      </c>
      <c r="T104" s="46" t="str">
        <f t="shared" si="5"/>
        <v>01/8/2018</v>
      </c>
      <c r="U104" s="60"/>
    </row>
    <row r="105" spans="1:21" s="95" customFormat="1" ht="18.899999999999999" hidden="1" customHeight="1" x14ac:dyDescent="0.25">
      <c r="A105" s="73">
        <v>95</v>
      </c>
      <c r="B105" s="133" t="s">
        <v>219</v>
      </c>
      <c r="C105" s="61"/>
      <c r="D105" s="44" t="s">
        <v>220</v>
      </c>
      <c r="E105" s="45" t="s">
        <v>704</v>
      </c>
      <c r="F105" s="42" t="s">
        <v>87</v>
      </c>
      <c r="G105" s="42" t="s">
        <v>88</v>
      </c>
      <c r="H105" s="42" t="s">
        <v>701</v>
      </c>
      <c r="I105" s="42" t="s">
        <v>697</v>
      </c>
      <c r="J105" s="42" t="s">
        <v>696</v>
      </c>
      <c r="K105" s="42">
        <v>8</v>
      </c>
      <c r="L105" s="48" t="s">
        <v>179</v>
      </c>
      <c r="M105" s="42"/>
      <c r="N105" s="42" t="s">
        <v>734</v>
      </c>
      <c r="O105" s="46" t="s">
        <v>221</v>
      </c>
      <c r="P105" s="45" t="str">
        <f t="shared" si="4"/>
        <v>01/9/2019</v>
      </c>
      <c r="Q105" s="42">
        <v>3</v>
      </c>
      <c r="R105" s="85" t="s">
        <v>181</v>
      </c>
      <c r="S105" s="46" t="s">
        <v>182</v>
      </c>
      <c r="T105" s="46" t="str">
        <f t="shared" si="5"/>
        <v>01/9/2019</v>
      </c>
      <c r="U105" s="60"/>
    </row>
    <row r="106" spans="1:21" s="95" customFormat="1" ht="18.899999999999999" hidden="1" customHeight="1" x14ac:dyDescent="0.25">
      <c r="A106" s="73">
        <v>96</v>
      </c>
      <c r="B106" s="132" t="s">
        <v>230</v>
      </c>
      <c r="C106" s="102" t="s">
        <v>231</v>
      </c>
      <c r="D106" s="44"/>
      <c r="E106" s="45" t="s">
        <v>704</v>
      </c>
      <c r="F106" s="42" t="s">
        <v>87</v>
      </c>
      <c r="G106" s="42" t="s">
        <v>88</v>
      </c>
      <c r="H106" s="42" t="s">
        <v>701</v>
      </c>
      <c r="I106" s="42" t="s">
        <v>697</v>
      </c>
      <c r="J106" s="42" t="s">
        <v>696</v>
      </c>
      <c r="K106" s="42">
        <v>8</v>
      </c>
      <c r="L106" s="48" t="s">
        <v>179</v>
      </c>
      <c r="M106" s="42"/>
      <c r="N106" s="42" t="s">
        <v>465</v>
      </c>
      <c r="O106" s="46" t="s">
        <v>162</v>
      </c>
      <c r="P106" s="45" t="str">
        <f t="shared" si="4"/>
        <v>01/10/2019</v>
      </c>
      <c r="Q106" s="42">
        <v>3</v>
      </c>
      <c r="R106" s="85" t="s">
        <v>181</v>
      </c>
      <c r="S106" s="46" t="s">
        <v>182</v>
      </c>
      <c r="T106" s="46" t="str">
        <f t="shared" si="5"/>
        <v>01/10/2019</v>
      </c>
      <c r="U106" s="60"/>
    </row>
    <row r="107" spans="1:21" s="95" customFormat="1" ht="18.899999999999999" hidden="1" customHeight="1" x14ac:dyDescent="0.25">
      <c r="A107" s="73">
        <v>97</v>
      </c>
      <c r="B107" s="132" t="s">
        <v>196</v>
      </c>
      <c r="C107" s="103"/>
      <c r="D107" s="102" t="s">
        <v>197</v>
      </c>
      <c r="E107" s="45" t="s">
        <v>704</v>
      </c>
      <c r="F107" s="42" t="s">
        <v>87</v>
      </c>
      <c r="G107" s="42" t="s">
        <v>88</v>
      </c>
      <c r="H107" s="42" t="s">
        <v>701</v>
      </c>
      <c r="I107" s="42" t="s">
        <v>697</v>
      </c>
      <c r="J107" s="42" t="s">
        <v>696</v>
      </c>
      <c r="K107" s="42">
        <v>7</v>
      </c>
      <c r="L107" s="48">
        <v>4.32</v>
      </c>
      <c r="M107" s="42"/>
      <c r="N107" s="42" t="s">
        <v>734</v>
      </c>
      <c r="O107" s="46" t="s">
        <v>198</v>
      </c>
      <c r="P107" s="45" t="str">
        <f t="shared" si="4"/>
        <v>01/3/2019</v>
      </c>
      <c r="Q107" s="42">
        <v>2</v>
      </c>
      <c r="R107" s="85">
        <v>4.34</v>
      </c>
      <c r="S107" s="46" t="s">
        <v>727</v>
      </c>
      <c r="T107" s="46" t="str">
        <f t="shared" si="5"/>
        <v>01/3/2019</v>
      </c>
      <c r="U107" s="60"/>
    </row>
    <row r="108" spans="1:21" s="95" customFormat="1" ht="18.899999999999999" hidden="1" customHeight="1" x14ac:dyDescent="0.25">
      <c r="A108" s="73">
        <v>98</v>
      </c>
      <c r="B108" s="132" t="s">
        <v>201</v>
      </c>
      <c r="C108" s="103"/>
      <c r="D108" s="102" t="s">
        <v>202</v>
      </c>
      <c r="E108" s="45" t="s">
        <v>704</v>
      </c>
      <c r="F108" s="42" t="s">
        <v>87</v>
      </c>
      <c r="G108" s="42" t="s">
        <v>88</v>
      </c>
      <c r="H108" s="42" t="s">
        <v>701</v>
      </c>
      <c r="I108" s="42" t="s">
        <v>697</v>
      </c>
      <c r="J108" s="42" t="s">
        <v>696</v>
      </c>
      <c r="K108" s="42">
        <v>7</v>
      </c>
      <c r="L108" s="48" t="s">
        <v>203</v>
      </c>
      <c r="M108" s="42"/>
      <c r="N108" s="42" t="s">
        <v>257</v>
      </c>
      <c r="O108" s="46" t="s">
        <v>204</v>
      </c>
      <c r="P108" s="45" t="str">
        <f t="shared" si="4"/>
        <v>01/9/2020</v>
      </c>
      <c r="Q108" s="42">
        <v>2</v>
      </c>
      <c r="R108" s="85" t="s">
        <v>205</v>
      </c>
      <c r="S108" s="46" t="s">
        <v>182</v>
      </c>
      <c r="T108" s="46" t="str">
        <f t="shared" si="5"/>
        <v>01/9/2020</v>
      </c>
      <c r="U108" s="60"/>
    </row>
    <row r="109" spans="1:21" s="95" customFormat="1" ht="18.899999999999999" hidden="1" customHeight="1" x14ac:dyDescent="0.25">
      <c r="A109" s="73">
        <v>99</v>
      </c>
      <c r="B109" s="132" t="s">
        <v>232</v>
      </c>
      <c r="C109" s="103"/>
      <c r="D109" s="102" t="s">
        <v>125</v>
      </c>
      <c r="E109" s="45" t="s">
        <v>704</v>
      </c>
      <c r="F109" s="42" t="s">
        <v>87</v>
      </c>
      <c r="G109" s="42" t="s">
        <v>88</v>
      </c>
      <c r="H109" s="42" t="s">
        <v>701</v>
      </c>
      <c r="I109" s="42" t="s">
        <v>697</v>
      </c>
      <c r="J109" s="42" t="s">
        <v>696</v>
      </c>
      <c r="K109" s="42">
        <v>7</v>
      </c>
      <c r="L109" s="48" t="s">
        <v>203</v>
      </c>
      <c r="M109" s="42"/>
      <c r="N109" s="42" t="s">
        <v>248</v>
      </c>
      <c r="O109" s="46" t="s">
        <v>210</v>
      </c>
      <c r="P109" s="45" t="str">
        <f t="shared" si="4"/>
        <v>01/6/2020</v>
      </c>
      <c r="Q109" s="42">
        <v>2</v>
      </c>
      <c r="R109" s="85" t="s">
        <v>205</v>
      </c>
      <c r="S109" s="46" t="s">
        <v>182</v>
      </c>
      <c r="T109" s="46" t="str">
        <f t="shared" si="5"/>
        <v>01/6/2020</v>
      </c>
      <c r="U109" s="60"/>
    </row>
    <row r="110" spans="1:21" s="95" customFormat="1" ht="18.899999999999999" hidden="1" customHeight="1" x14ac:dyDescent="0.25">
      <c r="A110" s="73">
        <v>100</v>
      </c>
      <c r="B110" s="132" t="s">
        <v>191</v>
      </c>
      <c r="C110" s="103"/>
      <c r="D110" s="67" t="s">
        <v>192</v>
      </c>
      <c r="E110" s="45" t="s">
        <v>704</v>
      </c>
      <c r="F110" s="42" t="s">
        <v>87</v>
      </c>
      <c r="G110" s="42" t="s">
        <v>88</v>
      </c>
      <c r="H110" s="42" t="s">
        <v>701</v>
      </c>
      <c r="I110" s="42" t="s">
        <v>697</v>
      </c>
      <c r="J110" s="42" t="s">
        <v>696</v>
      </c>
      <c r="K110" s="42">
        <v>6</v>
      </c>
      <c r="L110" s="48" t="s">
        <v>193</v>
      </c>
      <c r="M110" s="42"/>
      <c r="N110" s="42" t="s">
        <v>244</v>
      </c>
      <c r="O110" s="46" t="s">
        <v>194</v>
      </c>
      <c r="P110" s="45" t="str">
        <f t="shared" si="4"/>
        <v>01/6/2019</v>
      </c>
      <c r="Q110" s="42">
        <v>1</v>
      </c>
      <c r="R110" s="85" t="s">
        <v>195</v>
      </c>
      <c r="S110" s="46" t="s">
        <v>182</v>
      </c>
      <c r="T110" s="46" t="str">
        <f t="shared" si="5"/>
        <v>01/6/2019</v>
      </c>
      <c r="U110" s="60"/>
    </row>
    <row r="111" spans="1:21" s="95" customFormat="1" ht="18.899999999999999" hidden="1" customHeight="1" x14ac:dyDescent="0.25">
      <c r="A111" s="73">
        <v>101</v>
      </c>
      <c r="B111" s="132" t="s">
        <v>206</v>
      </c>
      <c r="C111" s="103"/>
      <c r="D111" s="102" t="s">
        <v>207</v>
      </c>
      <c r="E111" s="45" t="s">
        <v>704</v>
      </c>
      <c r="F111" s="42" t="s">
        <v>87</v>
      </c>
      <c r="G111" s="42" t="s">
        <v>88</v>
      </c>
      <c r="H111" s="42" t="s">
        <v>701</v>
      </c>
      <c r="I111" s="42" t="s">
        <v>697</v>
      </c>
      <c r="J111" s="42" t="s">
        <v>696</v>
      </c>
      <c r="K111" s="42">
        <v>6</v>
      </c>
      <c r="L111" s="48" t="s">
        <v>193</v>
      </c>
      <c r="M111" s="42"/>
      <c r="N111" s="42" t="s">
        <v>244</v>
      </c>
      <c r="O111" s="46" t="s">
        <v>194</v>
      </c>
      <c r="P111" s="45" t="str">
        <f t="shared" si="4"/>
        <v>01/6/2019</v>
      </c>
      <c r="Q111" s="42">
        <v>1</v>
      </c>
      <c r="R111" s="85" t="s">
        <v>195</v>
      </c>
      <c r="S111" s="46" t="s">
        <v>182</v>
      </c>
      <c r="T111" s="46" t="str">
        <f t="shared" si="5"/>
        <v>01/6/2019</v>
      </c>
      <c r="U111" s="60"/>
    </row>
    <row r="112" spans="1:21" s="95" customFormat="1" ht="18.899999999999999" hidden="1" customHeight="1" x14ac:dyDescent="0.25">
      <c r="A112" s="73">
        <v>102</v>
      </c>
      <c r="B112" s="133" t="s">
        <v>225</v>
      </c>
      <c r="C112" s="61"/>
      <c r="D112" s="44"/>
      <c r="E112" s="45" t="s">
        <v>704</v>
      </c>
      <c r="F112" s="42" t="s">
        <v>87</v>
      </c>
      <c r="G112" s="42" t="s">
        <v>88</v>
      </c>
      <c r="H112" s="42" t="s">
        <v>701</v>
      </c>
      <c r="I112" s="42" t="s">
        <v>697</v>
      </c>
      <c r="J112" s="42" t="s">
        <v>696</v>
      </c>
      <c r="K112" s="42">
        <v>6</v>
      </c>
      <c r="L112" s="48" t="s">
        <v>193</v>
      </c>
      <c r="M112" s="42"/>
      <c r="N112" s="42" t="s">
        <v>248</v>
      </c>
      <c r="O112" s="46" t="s">
        <v>194</v>
      </c>
      <c r="P112" s="45" t="str">
        <f t="shared" si="4"/>
        <v>01/6/2019</v>
      </c>
      <c r="Q112" s="42">
        <v>1</v>
      </c>
      <c r="R112" s="85" t="s">
        <v>195</v>
      </c>
      <c r="S112" s="46" t="s">
        <v>224</v>
      </c>
      <c r="T112" s="46" t="str">
        <f t="shared" si="5"/>
        <v>01/6/2019</v>
      </c>
      <c r="U112" s="60"/>
    </row>
    <row r="113" spans="1:21" s="95" customFormat="1" ht="18.899999999999999" hidden="1" customHeight="1" x14ac:dyDescent="0.25">
      <c r="A113" s="73">
        <v>103</v>
      </c>
      <c r="B113" s="132" t="s">
        <v>228</v>
      </c>
      <c r="C113" s="102" t="s">
        <v>229</v>
      </c>
      <c r="D113" s="44"/>
      <c r="E113" s="45" t="s">
        <v>704</v>
      </c>
      <c r="F113" s="42" t="s">
        <v>87</v>
      </c>
      <c r="G113" s="42" t="s">
        <v>88</v>
      </c>
      <c r="H113" s="42" t="s">
        <v>701</v>
      </c>
      <c r="I113" s="42" t="s">
        <v>697</v>
      </c>
      <c r="J113" s="42" t="s">
        <v>696</v>
      </c>
      <c r="K113" s="42">
        <v>6</v>
      </c>
      <c r="L113" s="48" t="s">
        <v>193</v>
      </c>
      <c r="M113" s="42"/>
      <c r="N113" s="42" t="s">
        <v>91</v>
      </c>
      <c r="O113" s="46" t="s">
        <v>180</v>
      </c>
      <c r="P113" s="45" t="str">
        <f t="shared" si="4"/>
        <v>01/3/2020</v>
      </c>
      <c r="Q113" s="42">
        <v>1</v>
      </c>
      <c r="R113" s="85" t="s">
        <v>195</v>
      </c>
      <c r="S113" s="46" t="s">
        <v>182</v>
      </c>
      <c r="T113" s="46" t="str">
        <f t="shared" si="5"/>
        <v>01/3/2020</v>
      </c>
      <c r="U113" s="60"/>
    </row>
    <row r="114" spans="1:21" s="95" customFormat="1" ht="18.899999999999999" hidden="1" customHeight="1" x14ac:dyDescent="0.25">
      <c r="A114" s="73">
        <v>104</v>
      </c>
      <c r="B114" s="133" t="s">
        <v>222</v>
      </c>
      <c r="C114" s="61"/>
      <c r="D114" s="44"/>
      <c r="E114" s="45" t="s">
        <v>704</v>
      </c>
      <c r="F114" s="42" t="s">
        <v>87</v>
      </c>
      <c r="G114" s="42" t="s">
        <v>88</v>
      </c>
      <c r="H114" s="42" t="s">
        <v>701</v>
      </c>
      <c r="I114" s="42" t="s">
        <v>697</v>
      </c>
      <c r="J114" s="42" t="s">
        <v>696</v>
      </c>
      <c r="K114" s="42">
        <v>5</v>
      </c>
      <c r="L114" s="48" t="s">
        <v>223</v>
      </c>
      <c r="M114" s="42"/>
      <c r="N114" s="42" t="s">
        <v>107</v>
      </c>
      <c r="O114" s="46" t="s">
        <v>115</v>
      </c>
      <c r="P114" s="45" t="str">
        <f t="shared" si="4"/>
        <v>01/12/2020</v>
      </c>
      <c r="Q114" s="42">
        <v>1</v>
      </c>
      <c r="R114" s="85" t="s">
        <v>195</v>
      </c>
      <c r="S114" s="46" t="s">
        <v>224</v>
      </c>
      <c r="T114" s="46" t="s">
        <v>224</v>
      </c>
      <c r="U114" s="60"/>
    </row>
    <row r="115" spans="1:21" s="95" customFormat="1" ht="18.899999999999999" hidden="1" customHeight="1" x14ac:dyDescent="0.25">
      <c r="A115" s="73">
        <v>105</v>
      </c>
      <c r="B115" s="130" t="s">
        <v>525</v>
      </c>
      <c r="C115" s="48" t="s">
        <v>526</v>
      </c>
      <c r="D115" s="44"/>
      <c r="E115" s="42" t="s">
        <v>716</v>
      </c>
      <c r="F115" s="42" t="s">
        <v>90</v>
      </c>
      <c r="G115" s="42" t="s">
        <v>88</v>
      </c>
      <c r="H115" s="42" t="s">
        <v>701</v>
      </c>
      <c r="I115" s="42" t="s">
        <v>697</v>
      </c>
      <c r="J115" s="42" t="s">
        <v>696</v>
      </c>
      <c r="K115" s="42">
        <v>9</v>
      </c>
      <c r="L115" s="42">
        <v>4.9800000000000004</v>
      </c>
      <c r="M115" s="42"/>
      <c r="N115" s="42" t="s">
        <v>94</v>
      </c>
      <c r="O115" s="46" t="s">
        <v>210</v>
      </c>
      <c r="P115" s="45" t="str">
        <f t="shared" si="4"/>
        <v>01/6/2020</v>
      </c>
      <c r="Q115" s="42">
        <v>4</v>
      </c>
      <c r="R115" s="60">
        <v>5.0199999999999996</v>
      </c>
      <c r="S115" s="46" t="s">
        <v>182</v>
      </c>
      <c r="T115" s="46" t="str">
        <f t="shared" ref="T115:T124" si="6">O115</f>
        <v>01/6/2020</v>
      </c>
      <c r="U115" s="60"/>
    </row>
    <row r="116" spans="1:21" s="95" customFormat="1" ht="18.899999999999999" hidden="1" customHeight="1" x14ac:dyDescent="0.25">
      <c r="A116" s="73">
        <v>106</v>
      </c>
      <c r="B116" s="130" t="s">
        <v>530</v>
      </c>
      <c r="C116" s="45"/>
      <c r="D116" s="48" t="s">
        <v>531</v>
      </c>
      <c r="E116" s="42" t="s">
        <v>716</v>
      </c>
      <c r="F116" s="42" t="s">
        <v>87</v>
      </c>
      <c r="G116" s="42" t="s">
        <v>88</v>
      </c>
      <c r="H116" s="42" t="s">
        <v>701</v>
      </c>
      <c r="I116" s="42" t="s">
        <v>697</v>
      </c>
      <c r="J116" s="42" t="s">
        <v>696</v>
      </c>
      <c r="K116" s="42">
        <v>8</v>
      </c>
      <c r="L116" s="42">
        <v>4.6500000000000004</v>
      </c>
      <c r="M116" s="42"/>
      <c r="N116" s="42" t="s">
        <v>734</v>
      </c>
      <c r="O116" s="46" t="s">
        <v>204</v>
      </c>
      <c r="P116" s="45" t="str">
        <f t="shared" si="4"/>
        <v>01/9/2020</v>
      </c>
      <c r="Q116" s="42">
        <v>3</v>
      </c>
      <c r="R116" s="60">
        <v>4.68</v>
      </c>
      <c r="S116" s="46" t="s">
        <v>182</v>
      </c>
      <c r="T116" s="46" t="str">
        <f t="shared" si="6"/>
        <v>01/9/2020</v>
      </c>
      <c r="U116" s="60"/>
    </row>
    <row r="117" spans="1:21" s="95" customFormat="1" ht="18.899999999999999" hidden="1" customHeight="1" x14ac:dyDescent="0.25">
      <c r="A117" s="73">
        <v>107</v>
      </c>
      <c r="B117" s="130" t="s">
        <v>535</v>
      </c>
      <c r="C117" s="45"/>
      <c r="D117" s="47" t="s">
        <v>536</v>
      </c>
      <c r="E117" s="42" t="s">
        <v>716</v>
      </c>
      <c r="F117" s="42" t="s">
        <v>87</v>
      </c>
      <c r="G117" s="42" t="s">
        <v>88</v>
      </c>
      <c r="H117" s="42" t="s">
        <v>701</v>
      </c>
      <c r="I117" s="42" t="s">
        <v>697</v>
      </c>
      <c r="J117" s="42" t="s">
        <v>696</v>
      </c>
      <c r="K117" s="42">
        <v>8</v>
      </c>
      <c r="L117" s="42">
        <v>4.6500000000000004</v>
      </c>
      <c r="M117" s="42"/>
      <c r="N117" s="42" t="s">
        <v>734</v>
      </c>
      <c r="O117" s="46" t="s">
        <v>182</v>
      </c>
      <c r="P117" s="45" t="str">
        <f t="shared" si="4"/>
        <v>01/4/2021</v>
      </c>
      <c r="Q117" s="42">
        <v>3</v>
      </c>
      <c r="R117" s="60">
        <v>4.68</v>
      </c>
      <c r="S117" s="46" t="s">
        <v>182</v>
      </c>
      <c r="T117" s="46" t="str">
        <f t="shared" si="6"/>
        <v>01/4/2021</v>
      </c>
      <c r="U117" s="60"/>
    </row>
    <row r="118" spans="1:21" s="95" customFormat="1" ht="18.899999999999999" hidden="1" customHeight="1" x14ac:dyDescent="0.25">
      <c r="A118" s="73">
        <v>108</v>
      </c>
      <c r="B118" s="130" t="s">
        <v>532</v>
      </c>
      <c r="C118" s="48" t="s">
        <v>533</v>
      </c>
      <c r="D118" s="44"/>
      <c r="E118" s="42" t="s">
        <v>716</v>
      </c>
      <c r="F118" s="42" t="s">
        <v>87</v>
      </c>
      <c r="G118" s="42" t="s">
        <v>88</v>
      </c>
      <c r="H118" s="43"/>
      <c r="I118" s="42" t="s">
        <v>697</v>
      </c>
      <c r="J118" s="42" t="s">
        <v>696</v>
      </c>
      <c r="K118" s="42">
        <v>7</v>
      </c>
      <c r="L118" s="42">
        <v>4.32</v>
      </c>
      <c r="M118" s="42"/>
      <c r="N118" s="42" t="s">
        <v>734</v>
      </c>
      <c r="O118" s="46" t="s">
        <v>725</v>
      </c>
      <c r="P118" s="45" t="str">
        <f t="shared" si="4"/>
        <v>01/6/2021</v>
      </c>
      <c r="Q118" s="42">
        <v>2</v>
      </c>
      <c r="R118" s="60">
        <v>4.34</v>
      </c>
      <c r="S118" s="46" t="s">
        <v>369</v>
      </c>
      <c r="T118" s="46" t="str">
        <f t="shared" si="6"/>
        <v>01/6/2021</v>
      </c>
      <c r="U118" s="60"/>
    </row>
    <row r="119" spans="1:21" s="95" customFormat="1" ht="18.899999999999999" hidden="1" customHeight="1" x14ac:dyDescent="0.25">
      <c r="A119" s="73">
        <v>109</v>
      </c>
      <c r="B119" s="130" t="s">
        <v>534</v>
      </c>
      <c r="C119" s="48" t="s">
        <v>170</v>
      </c>
      <c r="D119" s="44"/>
      <c r="E119" s="42" t="s">
        <v>716</v>
      </c>
      <c r="F119" s="42" t="s">
        <v>87</v>
      </c>
      <c r="G119" s="42" t="s">
        <v>88</v>
      </c>
      <c r="H119" s="42" t="s">
        <v>701</v>
      </c>
      <c r="I119" s="42" t="s">
        <v>697</v>
      </c>
      <c r="J119" s="42" t="s">
        <v>696</v>
      </c>
      <c r="K119" s="42">
        <v>7</v>
      </c>
      <c r="L119" s="42">
        <v>4.32</v>
      </c>
      <c r="M119" s="42"/>
      <c r="N119" s="42" t="s">
        <v>94</v>
      </c>
      <c r="O119" s="46" t="s">
        <v>473</v>
      </c>
      <c r="P119" s="45" t="str">
        <f t="shared" si="4"/>
        <v>01/8/2020</v>
      </c>
      <c r="Q119" s="42">
        <v>2</v>
      </c>
      <c r="R119" s="60">
        <v>4.34</v>
      </c>
      <c r="S119" s="46" t="s">
        <v>224</v>
      </c>
      <c r="T119" s="46" t="str">
        <f t="shared" si="6"/>
        <v>01/8/2020</v>
      </c>
      <c r="U119" s="60"/>
    </row>
    <row r="120" spans="1:21" s="95" customFormat="1" ht="18.899999999999999" hidden="1" customHeight="1" x14ac:dyDescent="0.25">
      <c r="A120" s="73">
        <v>110</v>
      </c>
      <c r="B120" s="130" t="s">
        <v>539</v>
      </c>
      <c r="C120" s="45"/>
      <c r="D120" s="47" t="s">
        <v>540</v>
      </c>
      <c r="E120" s="42" t="s">
        <v>716</v>
      </c>
      <c r="F120" s="42" t="s">
        <v>87</v>
      </c>
      <c r="G120" s="42" t="s">
        <v>88</v>
      </c>
      <c r="H120" s="42" t="s">
        <v>701</v>
      </c>
      <c r="I120" s="42" t="s">
        <v>697</v>
      </c>
      <c r="J120" s="42" t="s">
        <v>696</v>
      </c>
      <c r="K120" s="42">
        <v>7</v>
      </c>
      <c r="L120" s="42">
        <v>4.32</v>
      </c>
      <c r="M120" s="42"/>
      <c r="N120" s="42" t="s">
        <v>734</v>
      </c>
      <c r="O120" s="46" t="s">
        <v>687</v>
      </c>
      <c r="P120" s="45" t="str">
        <f t="shared" si="4"/>
        <v>01/01/2019</v>
      </c>
      <c r="Q120" s="42">
        <v>2</v>
      </c>
      <c r="R120" s="60">
        <v>4.34</v>
      </c>
      <c r="S120" s="46" t="s">
        <v>182</v>
      </c>
      <c r="T120" s="46" t="str">
        <f t="shared" si="6"/>
        <v>01/01/2019</v>
      </c>
      <c r="U120" s="60"/>
    </row>
    <row r="121" spans="1:21" s="95" customFormat="1" ht="18.899999999999999" hidden="1" customHeight="1" x14ac:dyDescent="0.25">
      <c r="A121" s="73">
        <v>111</v>
      </c>
      <c r="B121" s="130" t="s">
        <v>541</v>
      </c>
      <c r="C121" s="48" t="s">
        <v>542</v>
      </c>
      <c r="D121" s="44"/>
      <c r="E121" s="42" t="s">
        <v>716</v>
      </c>
      <c r="F121" s="42" t="s">
        <v>87</v>
      </c>
      <c r="G121" s="42" t="s">
        <v>88</v>
      </c>
      <c r="H121" s="42" t="s">
        <v>701</v>
      </c>
      <c r="I121" s="42" t="s">
        <v>697</v>
      </c>
      <c r="J121" s="42" t="s">
        <v>696</v>
      </c>
      <c r="K121" s="42">
        <v>7</v>
      </c>
      <c r="L121" s="42">
        <v>4.32</v>
      </c>
      <c r="M121" s="42"/>
      <c r="N121" s="42" t="s">
        <v>726</v>
      </c>
      <c r="O121" s="46" t="s">
        <v>194</v>
      </c>
      <c r="P121" s="45" t="str">
        <f t="shared" si="4"/>
        <v>01/6/2019</v>
      </c>
      <c r="Q121" s="42">
        <v>2</v>
      </c>
      <c r="R121" s="60">
        <v>4.34</v>
      </c>
      <c r="S121" s="46" t="s">
        <v>224</v>
      </c>
      <c r="T121" s="46" t="str">
        <f t="shared" si="6"/>
        <v>01/6/2019</v>
      </c>
      <c r="U121" s="60"/>
    </row>
    <row r="122" spans="1:21" s="95" customFormat="1" ht="18.899999999999999" hidden="1" customHeight="1" x14ac:dyDescent="0.25">
      <c r="A122" s="73">
        <v>112</v>
      </c>
      <c r="B122" s="130" t="s">
        <v>543</v>
      </c>
      <c r="C122" s="45"/>
      <c r="D122" s="47" t="s">
        <v>544</v>
      </c>
      <c r="E122" s="42" t="s">
        <v>716</v>
      </c>
      <c r="F122" s="42" t="s">
        <v>87</v>
      </c>
      <c r="G122" s="42" t="s">
        <v>88</v>
      </c>
      <c r="H122" s="42" t="s">
        <v>701</v>
      </c>
      <c r="I122" s="42" t="s">
        <v>697</v>
      </c>
      <c r="J122" s="42" t="s">
        <v>696</v>
      </c>
      <c r="K122" s="42">
        <v>7</v>
      </c>
      <c r="L122" s="42">
        <v>4.32</v>
      </c>
      <c r="M122" s="42"/>
      <c r="N122" s="42" t="s">
        <v>257</v>
      </c>
      <c r="O122" s="46" t="s">
        <v>204</v>
      </c>
      <c r="P122" s="45" t="str">
        <f t="shared" si="4"/>
        <v>01/9/2020</v>
      </c>
      <c r="Q122" s="42">
        <v>2</v>
      </c>
      <c r="R122" s="60">
        <v>4.34</v>
      </c>
      <c r="S122" s="46" t="s">
        <v>182</v>
      </c>
      <c r="T122" s="46" t="str">
        <f t="shared" si="6"/>
        <v>01/9/2020</v>
      </c>
      <c r="U122" s="60"/>
    </row>
    <row r="123" spans="1:21" s="95" customFormat="1" ht="18.899999999999999" hidden="1" customHeight="1" x14ac:dyDescent="0.25">
      <c r="A123" s="73">
        <v>113</v>
      </c>
      <c r="B123" s="130" t="s">
        <v>527</v>
      </c>
      <c r="C123" s="47" t="s">
        <v>528</v>
      </c>
      <c r="D123" s="44"/>
      <c r="E123" s="42" t="s">
        <v>716</v>
      </c>
      <c r="F123" s="42" t="s">
        <v>87</v>
      </c>
      <c r="G123" s="42" t="s">
        <v>88</v>
      </c>
      <c r="H123" s="42" t="s">
        <v>701</v>
      </c>
      <c r="I123" s="42" t="s">
        <v>697</v>
      </c>
      <c r="J123" s="42" t="s">
        <v>696</v>
      </c>
      <c r="K123" s="42">
        <v>6</v>
      </c>
      <c r="L123" s="42">
        <v>3.99</v>
      </c>
      <c r="M123" s="42"/>
      <c r="N123" s="42" t="s">
        <v>94</v>
      </c>
      <c r="O123" s="46" t="s">
        <v>529</v>
      </c>
      <c r="P123" s="45" t="str">
        <f t="shared" si="4"/>
        <v>01/5/2019</v>
      </c>
      <c r="Q123" s="42">
        <v>1</v>
      </c>
      <c r="R123" s="60">
        <v>4</v>
      </c>
      <c r="S123" s="46" t="s">
        <v>224</v>
      </c>
      <c r="T123" s="46" t="str">
        <f t="shared" si="6"/>
        <v>01/5/2019</v>
      </c>
      <c r="U123" s="60"/>
    </row>
    <row r="124" spans="1:21" s="95" customFormat="1" ht="18.899999999999999" hidden="1" customHeight="1" x14ac:dyDescent="0.25">
      <c r="A124" s="73">
        <v>114</v>
      </c>
      <c r="B124" s="130" t="s">
        <v>537</v>
      </c>
      <c r="C124" s="47" t="s">
        <v>538</v>
      </c>
      <c r="D124" s="44"/>
      <c r="E124" s="42" t="s">
        <v>716</v>
      </c>
      <c r="F124" s="42" t="s">
        <v>112</v>
      </c>
      <c r="G124" s="42" t="s">
        <v>88</v>
      </c>
      <c r="H124" s="42" t="s">
        <v>701</v>
      </c>
      <c r="I124" s="42" t="s">
        <v>697</v>
      </c>
      <c r="J124" s="42" t="s">
        <v>696</v>
      </c>
      <c r="K124" s="42">
        <v>6</v>
      </c>
      <c r="L124" s="42">
        <v>3.99</v>
      </c>
      <c r="M124" s="42"/>
      <c r="N124" s="42" t="s">
        <v>94</v>
      </c>
      <c r="O124" s="46" t="s">
        <v>457</v>
      </c>
      <c r="P124" s="45" t="str">
        <f t="shared" si="4"/>
        <v>01/02/2019</v>
      </c>
      <c r="Q124" s="42">
        <v>1</v>
      </c>
      <c r="R124" s="60">
        <v>4</v>
      </c>
      <c r="S124" s="46" t="s">
        <v>182</v>
      </c>
      <c r="T124" s="46" t="str">
        <f t="shared" si="6"/>
        <v>01/02/2019</v>
      </c>
      <c r="U124" s="60"/>
    </row>
    <row r="125" spans="1:21" s="95" customFormat="1" ht="18.899999999999999" hidden="1" customHeight="1" x14ac:dyDescent="0.25">
      <c r="A125" s="73">
        <v>115</v>
      </c>
      <c r="B125" s="134" t="s">
        <v>545</v>
      </c>
      <c r="C125" s="48" t="s">
        <v>546</v>
      </c>
      <c r="D125" s="81"/>
      <c r="E125" s="42" t="s">
        <v>716</v>
      </c>
      <c r="F125" s="42" t="s">
        <v>87</v>
      </c>
      <c r="G125" s="42" t="s">
        <v>88</v>
      </c>
      <c r="H125" s="42" t="s">
        <v>701</v>
      </c>
      <c r="I125" s="42" t="s">
        <v>697</v>
      </c>
      <c r="J125" s="42" t="s">
        <v>696</v>
      </c>
      <c r="K125" s="42">
        <v>5</v>
      </c>
      <c r="L125" s="42">
        <v>3.66</v>
      </c>
      <c r="M125" s="42"/>
      <c r="N125" s="42" t="s">
        <v>465</v>
      </c>
      <c r="O125" s="46" t="s">
        <v>724</v>
      </c>
      <c r="P125" s="45" t="str">
        <f t="shared" si="4"/>
        <v>01/3/2021</v>
      </c>
      <c r="Q125" s="42">
        <v>1</v>
      </c>
      <c r="R125" s="60">
        <v>4</v>
      </c>
      <c r="S125" s="46" t="s">
        <v>182</v>
      </c>
      <c r="T125" s="46" t="s">
        <v>182</v>
      </c>
      <c r="U125" s="60"/>
    </row>
    <row r="126" spans="1:21" s="95" customFormat="1" ht="18.899999999999999" hidden="1" customHeight="1" x14ac:dyDescent="0.25">
      <c r="A126" s="73">
        <v>116</v>
      </c>
      <c r="B126" s="134" t="s">
        <v>547</v>
      </c>
      <c r="C126" s="81"/>
      <c r="D126" s="48" t="s">
        <v>548</v>
      </c>
      <c r="E126" s="42" t="s">
        <v>716</v>
      </c>
      <c r="F126" s="42" t="s">
        <v>87</v>
      </c>
      <c r="G126" s="42" t="s">
        <v>88</v>
      </c>
      <c r="H126" s="42" t="s">
        <v>701</v>
      </c>
      <c r="I126" s="42" t="s">
        <v>697</v>
      </c>
      <c r="J126" s="42" t="s">
        <v>696</v>
      </c>
      <c r="K126" s="42">
        <v>4</v>
      </c>
      <c r="L126" s="42">
        <v>3.33</v>
      </c>
      <c r="M126" s="42"/>
      <c r="N126" s="42" t="s">
        <v>107</v>
      </c>
      <c r="O126" s="46" t="s">
        <v>123</v>
      </c>
      <c r="P126" s="45" t="str">
        <f t="shared" si="4"/>
        <v>01/12/2018</v>
      </c>
      <c r="Q126" s="42">
        <v>1</v>
      </c>
      <c r="R126" s="60">
        <v>4</v>
      </c>
      <c r="S126" s="46" t="s">
        <v>182</v>
      </c>
      <c r="T126" s="46" t="s">
        <v>182</v>
      </c>
      <c r="U126" s="60"/>
    </row>
    <row r="127" spans="1:21" s="95" customFormat="1" ht="18.899999999999999" hidden="1" customHeight="1" x14ac:dyDescent="0.25">
      <c r="A127" s="73">
        <v>117</v>
      </c>
      <c r="B127" s="134" t="s">
        <v>549</v>
      </c>
      <c r="C127" s="81"/>
      <c r="D127" s="48" t="s">
        <v>550</v>
      </c>
      <c r="E127" s="42" t="s">
        <v>716</v>
      </c>
      <c r="F127" s="42" t="s">
        <v>87</v>
      </c>
      <c r="G127" s="42" t="s">
        <v>88</v>
      </c>
      <c r="H127" s="42" t="s">
        <v>701</v>
      </c>
      <c r="I127" s="42" t="s">
        <v>697</v>
      </c>
      <c r="J127" s="42" t="s">
        <v>696</v>
      </c>
      <c r="K127" s="42">
        <v>4</v>
      </c>
      <c r="L127" s="42">
        <v>3.33</v>
      </c>
      <c r="M127" s="42"/>
      <c r="N127" s="42" t="s">
        <v>150</v>
      </c>
      <c r="O127" s="46" t="s">
        <v>154</v>
      </c>
      <c r="P127" s="45" t="str">
        <f t="shared" si="4"/>
        <v>01/09/2022</v>
      </c>
      <c r="Q127" s="42">
        <v>1</v>
      </c>
      <c r="R127" s="60">
        <v>4</v>
      </c>
      <c r="S127" s="46" t="s">
        <v>722</v>
      </c>
      <c r="T127" s="46" t="str">
        <f>O127</f>
        <v>01/09/2022</v>
      </c>
      <c r="U127" s="60"/>
    </row>
    <row r="128" spans="1:21" s="95" customFormat="1" ht="18.899999999999999" hidden="1" customHeight="1" x14ac:dyDescent="0.25">
      <c r="A128" s="73">
        <v>118</v>
      </c>
      <c r="B128" s="134" t="s">
        <v>551</v>
      </c>
      <c r="C128" s="81"/>
      <c r="D128" s="47" t="s">
        <v>552</v>
      </c>
      <c r="E128" s="42" t="s">
        <v>716</v>
      </c>
      <c r="F128" s="42" t="s">
        <v>87</v>
      </c>
      <c r="G128" s="42" t="s">
        <v>88</v>
      </c>
      <c r="H128" s="42" t="s">
        <v>701</v>
      </c>
      <c r="I128" s="42" t="s">
        <v>697</v>
      </c>
      <c r="J128" s="42" t="s">
        <v>696</v>
      </c>
      <c r="K128" s="42">
        <v>4</v>
      </c>
      <c r="L128" s="42">
        <v>3.33</v>
      </c>
      <c r="M128" s="42"/>
      <c r="N128" s="42" t="s">
        <v>150</v>
      </c>
      <c r="O128" s="46" t="s">
        <v>300</v>
      </c>
      <c r="P128" s="45" t="str">
        <f t="shared" si="4"/>
        <v>01/11/2021</v>
      </c>
      <c r="Q128" s="42">
        <v>1</v>
      </c>
      <c r="R128" s="60">
        <v>4</v>
      </c>
      <c r="S128" s="46" t="s">
        <v>553</v>
      </c>
      <c r="T128" s="46" t="s">
        <v>553</v>
      </c>
      <c r="U128" s="60"/>
    </row>
    <row r="129" spans="1:21" s="95" customFormat="1" ht="18.899999999999999" hidden="1" customHeight="1" x14ac:dyDescent="0.25">
      <c r="A129" s="73">
        <v>119</v>
      </c>
      <c r="B129" s="135" t="s">
        <v>370</v>
      </c>
      <c r="C129" s="66">
        <v>25798</v>
      </c>
      <c r="D129" s="49"/>
      <c r="E129" s="44" t="s">
        <v>710</v>
      </c>
      <c r="F129" s="50" t="s">
        <v>112</v>
      </c>
      <c r="G129" s="50" t="s">
        <v>88</v>
      </c>
      <c r="H129" s="50" t="s">
        <v>701</v>
      </c>
      <c r="I129" s="42" t="s">
        <v>697</v>
      </c>
      <c r="J129" s="42" t="s">
        <v>696</v>
      </c>
      <c r="K129" s="52">
        <v>9</v>
      </c>
      <c r="L129" s="52">
        <v>4.9800000000000004</v>
      </c>
      <c r="M129" s="111"/>
      <c r="N129" s="109" t="s">
        <v>94</v>
      </c>
      <c r="O129" s="109" t="s">
        <v>210</v>
      </c>
      <c r="P129" s="45" t="str">
        <f t="shared" si="4"/>
        <v>01/6/2020</v>
      </c>
      <c r="Q129" s="52">
        <v>4</v>
      </c>
      <c r="R129" s="54">
        <v>5.0199999999999996</v>
      </c>
      <c r="S129" s="109" t="s">
        <v>182</v>
      </c>
      <c r="T129" s="109" t="str">
        <f t="shared" ref="T129:T140" si="7">O129</f>
        <v>01/6/2020</v>
      </c>
      <c r="U129" s="60"/>
    </row>
    <row r="130" spans="1:21" s="95" customFormat="1" ht="18.899999999999999" hidden="1" customHeight="1" x14ac:dyDescent="0.25">
      <c r="A130" s="73">
        <v>120</v>
      </c>
      <c r="B130" s="135" t="s">
        <v>371</v>
      </c>
      <c r="C130" s="66"/>
      <c r="D130" s="49">
        <v>26058</v>
      </c>
      <c r="E130" s="44" t="s">
        <v>710</v>
      </c>
      <c r="F130" s="50" t="s">
        <v>87</v>
      </c>
      <c r="G130" s="50" t="s">
        <v>88</v>
      </c>
      <c r="H130" s="50" t="s">
        <v>701</v>
      </c>
      <c r="I130" s="42" t="s">
        <v>697</v>
      </c>
      <c r="J130" s="42" t="s">
        <v>696</v>
      </c>
      <c r="K130" s="50">
        <v>9</v>
      </c>
      <c r="L130" s="50">
        <v>4.9800000000000004</v>
      </c>
      <c r="M130" s="51"/>
      <c r="N130" s="73" t="s">
        <v>104</v>
      </c>
      <c r="O130" s="68" t="s">
        <v>194</v>
      </c>
      <c r="P130" s="45" t="str">
        <f t="shared" si="4"/>
        <v>01/6/2019</v>
      </c>
      <c r="Q130" s="52">
        <v>4</v>
      </c>
      <c r="R130" s="54">
        <v>5.0199999999999996</v>
      </c>
      <c r="S130" s="109" t="s">
        <v>182</v>
      </c>
      <c r="T130" s="109" t="str">
        <f t="shared" si="7"/>
        <v>01/6/2019</v>
      </c>
      <c r="U130" s="60"/>
    </row>
    <row r="131" spans="1:21" s="95" customFormat="1" ht="18.899999999999999" hidden="1" customHeight="1" x14ac:dyDescent="0.25">
      <c r="A131" s="73">
        <v>121</v>
      </c>
      <c r="B131" s="135" t="s">
        <v>372</v>
      </c>
      <c r="C131" s="77">
        <v>26087</v>
      </c>
      <c r="D131" s="49"/>
      <c r="E131" s="44" t="s">
        <v>710</v>
      </c>
      <c r="F131" s="50" t="s">
        <v>87</v>
      </c>
      <c r="G131" s="50" t="s">
        <v>88</v>
      </c>
      <c r="H131" s="50" t="s">
        <v>701</v>
      </c>
      <c r="I131" s="42" t="s">
        <v>697</v>
      </c>
      <c r="J131" s="42" t="s">
        <v>696</v>
      </c>
      <c r="K131" s="50">
        <v>9</v>
      </c>
      <c r="L131" s="50">
        <v>4.9800000000000004</v>
      </c>
      <c r="M131" s="51"/>
      <c r="N131" s="50" t="s">
        <v>104</v>
      </c>
      <c r="O131" s="53" t="s">
        <v>204</v>
      </c>
      <c r="P131" s="45" t="str">
        <f t="shared" si="4"/>
        <v>01/9/2020</v>
      </c>
      <c r="Q131" s="52">
        <v>4</v>
      </c>
      <c r="R131" s="54">
        <v>5.0199999999999996</v>
      </c>
      <c r="S131" s="109" t="s">
        <v>182</v>
      </c>
      <c r="T131" s="109" t="str">
        <f t="shared" si="7"/>
        <v>01/9/2020</v>
      </c>
      <c r="U131" s="60"/>
    </row>
    <row r="132" spans="1:21" s="95" customFormat="1" ht="18.899999999999999" hidden="1" customHeight="1" x14ac:dyDescent="0.25">
      <c r="A132" s="73">
        <v>122</v>
      </c>
      <c r="B132" s="135" t="s">
        <v>374</v>
      </c>
      <c r="C132" s="77">
        <v>26103</v>
      </c>
      <c r="D132" s="49"/>
      <c r="E132" s="44" t="s">
        <v>710</v>
      </c>
      <c r="F132" s="50" t="s">
        <v>87</v>
      </c>
      <c r="G132" s="50" t="s">
        <v>88</v>
      </c>
      <c r="H132" s="50" t="s">
        <v>701</v>
      </c>
      <c r="I132" s="42" t="s">
        <v>697</v>
      </c>
      <c r="J132" s="42" t="s">
        <v>696</v>
      </c>
      <c r="K132" s="50">
        <v>9</v>
      </c>
      <c r="L132" s="50">
        <v>4.9800000000000004</v>
      </c>
      <c r="M132" s="51"/>
      <c r="N132" s="50" t="s">
        <v>241</v>
      </c>
      <c r="O132" s="53" t="s">
        <v>145</v>
      </c>
      <c r="P132" s="45" t="str">
        <f t="shared" si="4"/>
        <v>01/02/2021</v>
      </c>
      <c r="Q132" s="50">
        <v>4</v>
      </c>
      <c r="R132" s="55">
        <v>5.0199999999999996</v>
      </c>
      <c r="S132" s="109" t="s">
        <v>182</v>
      </c>
      <c r="T132" s="109" t="str">
        <f t="shared" si="7"/>
        <v>01/02/2021</v>
      </c>
      <c r="U132" s="60"/>
    </row>
    <row r="133" spans="1:21" s="95" customFormat="1" ht="18.899999999999999" hidden="1" customHeight="1" x14ac:dyDescent="0.25">
      <c r="A133" s="73">
        <v>123</v>
      </c>
      <c r="B133" s="135" t="s">
        <v>380</v>
      </c>
      <c r="C133" s="77">
        <v>25023</v>
      </c>
      <c r="D133" s="49"/>
      <c r="E133" s="44" t="s">
        <v>710</v>
      </c>
      <c r="F133" s="50" t="s">
        <v>87</v>
      </c>
      <c r="G133" s="50" t="s">
        <v>88</v>
      </c>
      <c r="H133" s="50" t="s">
        <v>701</v>
      </c>
      <c r="I133" s="42" t="s">
        <v>697</v>
      </c>
      <c r="J133" s="42" t="s">
        <v>696</v>
      </c>
      <c r="K133" s="50">
        <v>9</v>
      </c>
      <c r="L133" s="50">
        <v>4.9800000000000004</v>
      </c>
      <c r="M133" s="51"/>
      <c r="N133" s="50" t="s">
        <v>104</v>
      </c>
      <c r="O133" s="53" t="s">
        <v>189</v>
      </c>
      <c r="P133" s="45" t="str">
        <f t="shared" si="4"/>
        <v>01/12/2019</v>
      </c>
      <c r="Q133" s="50">
        <v>4</v>
      </c>
      <c r="R133" s="55">
        <v>5.0199999999999996</v>
      </c>
      <c r="S133" s="109" t="s">
        <v>727</v>
      </c>
      <c r="T133" s="109" t="str">
        <f t="shared" si="7"/>
        <v>01/12/2019</v>
      </c>
      <c r="U133" s="60"/>
    </row>
    <row r="134" spans="1:21" s="95" customFormat="1" ht="18.899999999999999" hidden="1" customHeight="1" x14ac:dyDescent="0.25">
      <c r="A134" s="73">
        <v>124</v>
      </c>
      <c r="B134" s="135" t="s">
        <v>367</v>
      </c>
      <c r="C134" s="77">
        <v>27745</v>
      </c>
      <c r="D134" s="49"/>
      <c r="E134" s="44" t="s">
        <v>710</v>
      </c>
      <c r="F134" s="50" t="s">
        <v>90</v>
      </c>
      <c r="G134" s="50" t="s">
        <v>88</v>
      </c>
      <c r="H134" s="42" t="s">
        <v>701</v>
      </c>
      <c r="I134" s="42" t="s">
        <v>697</v>
      </c>
      <c r="J134" s="42" t="s">
        <v>696</v>
      </c>
      <c r="K134" s="52">
        <v>8</v>
      </c>
      <c r="L134" s="52">
        <v>4.6500000000000004</v>
      </c>
      <c r="M134" s="52"/>
      <c r="N134" s="109" t="s">
        <v>734</v>
      </c>
      <c r="O134" s="109" t="s">
        <v>729</v>
      </c>
      <c r="P134" s="45" t="str">
        <f t="shared" si="4"/>
        <v>01/5/2020</v>
      </c>
      <c r="Q134" s="52">
        <v>3</v>
      </c>
      <c r="R134" s="54">
        <v>4.68</v>
      </c>
      <c r="S134" s="109" t="s">
        <v>182</v>
      </c>
      <c r="T134" s="109" t="str">
        <f t="shared" si="7"/>
        <v>01/5/2020</v>
      </c>
      <c r="U134" s="60"/>
    </row>
    <row r="135" spans="1:21" s="95" customFormat="1" ht="18.899999999999999" hidden="1" customHeight="1" x14ac:dyDescent="0.25">
      <c r="A135" s="73">
        <v>125</v>
      </c>
      <c r="B135" s="135" t="s">
        <v>368</v>
      </c>
      <c r="C135" s="77">
        <v>28491</v>
      </c>
      <c r="D135" s="49"/>
      <c r="E135" s="44" t="s">
        <v>710</v>
      </c>
      <c r="F135" s="50" t="s">
        <v>112</v>
      </c>
      <c r="G135" s="50" t="s">
        <v>88</v>
      </c>
      <c r="H135" s="110"/>
      <c r="I135" s="42" t="s">
        <v>697</v>
      </c>
      <c r="J135" s="42" t="s">
        <v>696</v>
      </c>
      <c r="K135" s="52">
        <v>8</v>
      </c>
      <c r="L135" s="52">
        <v>4.6500000000000004</v>
      </c>
      <c r="M135" s="52"/>
      <c r="N135" s="109" t="s">
        <v>734</v>
      </c>
      <c r="O135" s="109" t="s">
        <v>204</v>
      </c>
      <c r="P135" s="45" t="str">
        <f t="shared" si="4"/>
        <v>01/9/2020</v>
      </c>
      <c r="Q135" s="52">
        <v>3</v>
      </c>
      <c r="R135" s="54">
        <v>4.68</v>
      </c>
      <c r="S135" s="109" t="s">
        <v>369</v>
      </c>
      <c r="T135" s="109" t="str">
        <f t="shared" si="7"/>
        <v>01/9/2020</v>
      </c>
      <c r="U135" s="60"/>
    </row>
    <row r="136" spans="1:21" s="95" customFormat="1" ht="18.899999999999999" hidden="1" customHeight="1" x14ac:dyDescent="0.25">
      <c r="A136" s="73">
        <v>126</v>
      </c>
      <c r="B136" s="135" t="s">
        <v>373</v>
      </c>
      <c r="C136" s="77"/>
      <c r="D136" s="49">
        <v>27395</v>
      </c>
      <c r="E136" s="44" t="s">
        <v>710</v>
      </c>
      <c r="F136" s="50" t="s">
        <v>87</v>
      </c>
      <c r="G136" s="50" t="s">
        <v>88</v>
      </c>
      <c r="H136" s="50" t="s">
        <v>701</v>
      </c>
      <c r="I136" s="42" t="s">
        <v>697</v>
      </c>
      <c r="J136" s="42" t="s">
        <v>696</v>
      </c>
      <c r="K136" s="50">
        <v>7</v>
      </c>
      <c r="L136" s="50">
        <v>4.32</v>
      </c>
      <c r="M136" s="50"/>
      <c r="N136" s="50" t="s">
        <v>734</v>
      </c>
      <c r="O136" s="53" t="s">
        <v>189</v>
      </c>
      <c r="P136" s="45" t="str">
        <f t="shared" si="4"/>
        <v>01/12/2019</v>
      </c>
      <c r="Q136" s="52">
        <v>2</v>
      </c>
      <c r="R136" s="54">
        <v>4.34</v>
      </c>
      <c r="S136" s="109" t="s">
        <v>182</v>
      </c>
      <c r="T136" s="109" t="str">
        <f t="shared" si="7"/>
        <v>01/12/2019</v>
      </c>
      <c r="U136" s="60"/>
    </row>
    <row r="137" spans="1:21" s="95" customFormat="1" ht="18.899999999999999" hidden="1" customHeight="1" x14ac:dyDescent="0.25">
      <c r="A137" s="73">
        <v>127</v>
      </c>
      <c r="B137" s="135" t="s">
        <v>375</v>
      </c>
      <c r="C137" s="77"/>
      <c r="D137" s="49">
        <v>27353</v>
      </c>
      <c r="E137" s="44" t="s">
        <v>710</v>
      </c>
      <c r="F137" s="50" t="s">
        <v>87</v>
      </c>
      <c r="G137" s="50" t="s">
        <v>88</v>
      </c>
      <c r="H137" s="50" t="s">
        <v>701</v>
      </c>
      <c r="I137" s="42" t="s">
        <v>697</v>
      </c>
      <c r="J137" s="42" t="s">
        <v>696</v>
      </c>
      <c r="K137" s="50">
        <v>7</v>
      </c>
      <c r="L137" s="50">
        <v>4.32</v>
      </c>
      <c r="M137" s="50"/>
      <c r="N137" s="50" t="s">
        <v>241</v>
      </c>
      <c r="O137" s="53" t="s">
        <v>123</v>
      </c>
      <c r="P137" s="45" t="str">
        <f t="shared" si="4"/>
        <v>01/12/2018</v>
      </c>
      <c r="Q137" s="52">
        <v>2</v>
      </c>
      <c r="R137" s="54">
        <v>4.34</v>
      </c>
      <c r="S137" s="109" t="s">
        <v>182</v>
      </c>
      <c r="T137" s="109" t="str">
        <f t="shared" si="7"/>
        <v>01/12/2018</v>
      </c>
      <c r="U137" s="60"/>
    </row>
    <row r="138" spans="1:21" s="95" customFormat="1" ht="18.899999999999999" hidden="1" customHeight="1" x14ac:dyDescent="0.25">
      <c r="A138" s="73">
        <v>128</v>
      </c>
      <c r="B138" s="135" t="s">
        <v>376</v>
      </c>
      <c r="C138" s="77"/>
      <c r="D138" s="49">
        <v>27334</v>
      </c>
      <c r="E138" s="44" t="s">
        <v>710</v>
      </c>
      <c r="F138" s="50" t="s">
        <v>87</v>
      </c>
      <c r="G138" s="50" t="s">
        <v>88</v>
      </c>
      <c r="H138" s="50" t="s">
        <v>701</v>
      </c>
      <c r="I138" s="42" t="s">
        <v>697</v>
      </c>
      <c r="J138" s="42" t="s">
        <v>696</v>
      </c>
      <c r="K138" s="50">
        <v>7</v>
      </c>
      <c r="L138" s="50">
        <v>4.32</v>
      </c>
      <c r="M138" s="50"/>
      <c r="N138" s="50" t="s">
        <v>734</v>
      </c>
      <c r="O138" s="53" t="s">
        <v>194</v>
      </c>
      <c r="P138" s="45" t="str">
        <f t="shared" si="4"/>
        <v>01/6/2019</v>
      </c>
      <c r="Q138" s="52">
        <v>2</v>
      </c>
      <c r="R138" s="54">
        <v>4.34</v>
      </c>
      <c r="S138" s="109" t="s">
        <v>727</v>
      </c>
      <c r="T138" s="109" t="str">
        <f t="shared" si="7"/>
        <v>01/6/2019</v>
      </c>
      <c r="U138" s="60"/>
    </row>
    <row r="139" spans="1:21" s="95" customFormat="1" ht="18.899999999999999" hidden="1" customHeight="1" x14ac:dyDescent="0.25">
      <c r="A139" s="73">
        <v>129</v>
      </c>
      <c r="B139" s="135" t="s">
        <v>377</v>
      </c>
      <c r="C139" s="77"/>
      <c r="D139" s="49">
        <v>29282</v>
      </c>
      <c r="E139" s="44" t="s">
        <v>710</v>
      </c>
      <c r="F139" s="50" t="s">
        <v>87</v>
      </c>
      <c r="G139" s="50" t="s">
        <v>88</v>
      </c>
      <c r="H139" s="50" t="s">
        <v>701</v>
      </c>
      <c r="I139" s="42" t="s">
        <v>697</v>
      </c>
      <c r="J139" s="42" t="s">
        <v>696</v>
      </c>
      <c r="K139" s="50">
        <v>6</v>
      </c>
      <c r="L139" s="50">
        <v>3.99</v>
      </c>
      <c r="M139" s="50"/>
      <c r="N139" s="50" t="s">
        <v>257</v>
      </c>
      <c r="O139" s="53" t="s">
        <v>198</v>
      </c>
      <c r="P139" s="45" t="str">
        <f t="shared" ref="P139:P202" si="8">O139</f>
        <v>01/3/2019</v>
      </c>
      <c r="Q139" s="50">
        <v>1</v>
      </c>
      <c r="R139" s="55">
        <v>4</v>
      </c>
      <c r="S139" s="109" t="s">
        <v>727</v>
      </c>
      <c r="T139" s="109" t="str">
        <f t="shared" si="7"/>
        <v>01/3/2019</v>
      </c>
      <c r="U139" s="60"/>
    </row>
    <row r="140" spans="1:21" s="95" customFormat="1" ht="18.899999999999999" hidden="1" customHeight="1" x14ac:dyDescent="0.25">
      <c r="A140" s="73">
        <v>130</v>
      </c>
      <c r="B140" s="135" t="s">
        <v>378</v>
      </c>
      <c r="C140" s="77"/>
      <c r="D140" s="49">
        <v>31123</v>
      </c>
      <c r="E140" s="44" t="s">
        <v>710</v>
      </c>
      <c r="F140" s="50" t="s">
        <v>87</v>
      </c>
      <c r="G140" s="50" t="s">
        <v>88</v>
      </c>
      <c r="H140" s="50" t="s">
        <v>701</v>
      </c>
      <c r="I140" s="42" t="s">
        <v>697</v>
      </c>
      <c r="J140" s="42" t="s">
        <v>696</v>
      </c>
      <c r="K140" s="50">
        <v>6</v>
      </c>
      <c r="L140" s="50">
        <v>3.99</v>
      </c>
      <c r="M140" s="50"/>
      <c r="N140" s="50" t="s">
        <v>241</v>
      </c>
      <c r="O140" s="53" t="s">
        <v>724</v>
      </c>
      <c r="P140" s="45" t="str">
        <f t="shared" si="8"/>
        <v>01/3/2021</v>
      </c>
      <c r="Q140" s="50">
        <v>1</v>
      </c>
      <c r="R140" s="55">
        <v>4</v>
      </c>
      <c r="S140" s="109" t="s">
        <v>182</v>
      </c>
      <c r="T140" s="109" t="str">
        <f t="shared" si="7"/>
        <v>01/3/2021</v>
      </c>
      <c r="U140" s="60"/>
    </row>
    <row r="141" spans="1:21" s="95" customFormat="1" ht="18.899999999999999" hidden="1" customHeight="1" x14ac:dyDescent="0.25">
      <c r="A141" s="73">
        <v>131</v>
      </c>
      <c r="B141" s="135" t="s">
        <v>379</v>
      </c>
      <c r="C141" s="77">
        <v>31150</v>
      </c>
      <c r="D141" s="49"/>
      <c r="E141" s="44" t="s">
        <v>710</v>
      </c>
      <c r="F141" s="50" t="s">
        <v>87</v>
      </c>
      <c r="G141" s="50" t="s">
        <v>88</v>
      </c>
      <c r="H141" s="50" t="s">
        <v>701</v>
      </c>
      <c r="I141" s="42" t="s">
        <v>697</v>
      </c>
      <c r="J141" s="42" t="s">
        <v>696</v>
      </c>
      <c r="K141" s="50">
        <v>4</v>
      </c>
      <c r="L141" s="50">
        <v>3.33</v>
      </c>
      <c r="M141" s="50"/>
      <c r="N141" s="50" t="s">
        <v>107</v>
      </c>
      <c r="O141" s="53" t="s">
        <v>123</v>
      </c>
      <c r="P141" s="45" t="str">
        <f t="shared" si="8"/>
        <v>01/12/2018</v>
      </c>
      <c r="Q141" s="50">
        <v>1</v>
      </c>
      <c r="R141" s="55">
        <v>4</v>
      </c>
      <c r="S141" s="109" t="s">
        <v>182</v>
      </c>
      <c r="T141" s="109" t="s">
        <v>182</v>
      </c>
      <c r="U141" s="60"/>
    </row>
    <row r="142" spans="1:21" s="95" customFormat="1" ht="18.899999999999999" hidden="1" customHeight="1" x14ac:dyDescent="0.25">
      <c r="A142" s="73">
        <v>132</v>
      </c>
      <c r="B142" s="135" t="s">
        <v>381</v>
      </c>
      <c r="C142" s="77">
        <v>32124</v>
      </c>
      <c r="D142" s="49"/>
      <c r="E142" s="44" t="s">
        <v>710</v>
      </c>
      <c r="F142" s="50" t="s">
        <v>87</v>
      </c>
      <c r="G142" s="50" t="s">
        <v>88</v>
      </c>
      <c r="H142" s="50" t="s">
        <v>701</v>
      </c>
      <c r="I142" s="42" t="s">
        <v>697</v>
      </c>
      <c r="J142" s="42" t="s">
        <v>696</v>
      </c>
      <c r="K142" s="52">
        <v>4</v>
      </c>
      <c r="L142" s="52">
        <v>3.33</v>
      </c>
      <c r="M142" s="52"/>
      <c r="N142" s="52" t="s">
        <v>150</v>
      </c>
      <c r="O142" s="109" t="s">
        <v>725</v>
      </c>
      <c r="P142" s="45" t="str">
        <f t="shared" si="8"/>
        <v>01/6/2021</v>
      </c>
      <c r="Q142" s="52">
        <v>1</v>
      </c>
      <c r="R142" s="54">
        <v>4</v>
      </c>
      <c r="S142" s="109" t="s">
        <v>245</v>
      </c>
      <c r="T142" s="109" t="s">
        <v>245</v>
      </c>
      <c r="U142" s="60"/>
    </row>
    <row r="143" spans="1:21" s="95" customFormat="1" ht="18.899999999999999" hidden="1" customHeight="1" x14ac:dyDescent="0.25">
      <c r="A143" s="73">
        <v>133</v>
      </c>
      <c r="B143" s="130" t="s">
        <v>620</v>
      </c>
      <c r="C143" s="48" t="s">
        <v>621</v>
      </c>
      <c r="D143" s="44"/>
      <c r="E143" s="42" t="s">
        <v>719</v>
      </c>
      <c r="F143" s="42" t="s">
        <v>90</v>
      </c>
      <c r="G143" s="42" t="s">
        <v>88</v>
      </c>
      <c r="H143" s="42" t="s">
        <v>701</v>
      </c>
      <c r="I143" s="42" t="s">
        <v>697</v>
      </c>
      <c r="J143" s="42" t="s">
        <v>696</v>
      </c>
      <c r="K143" s="42">
        <v>9</v>
      </c>
      <c r="L143" s="42">
        <v>4.9800000000000004</v>
      </c>
      <c r="M143" s="48">
        <v>6</v>
      </c>
      <c r="N143" s="42" t="s">
        <v>91</v>
      </c>
      <c r="O143" s="46" t="s">
        <v>753</v>
      </c>
      <c r="P143" s="45" t="str">
        <f t="shared" si="8"/>
        <v>01/7/2027</v>
      </c>
      <c r="Q143" s="42">
        <v>5</v>
      </c>
      <c r="R143" s="60">
        <v>5.36</v>
      </c>
      <c r="S143" s="109" t="s">
        <v>224</v>
      </c>
      <c r="T143" s="46" t="str">
        <f t="shared" ref="T143:T177" si="9">O143</f>
        <v>01/7/2027</v>
      </c>
      <c r="U143" s="60"/>
    </row>
    <row r="144" spans="1:21" s="95" customFormat="1" ht="18.899999999999999" hidden="1" customHeight="1" x14ac:dyDescent="0.25">
      <c r="A144" s="73">
        <v>134</v>
      </c>
      <c r="B144" s="130" t="s">
        <v>625</v>
      </c>
      <c r="C144" s="48" t="s">
        <v>626</v>
      </c>
      <c r="D144" s="44"/>
      <c r="E144" s="42" t="s">
        <v>719</v>
      </c>
      <c r="F144" s="42" t="s">
        <v>112</v>
      </c>
      <c r="G144" s="42" t="s">
        <v>88</v>
      </c>
      <c r="H144" s="42" t="s">
        <v>701</v>
      </c>
      <c r="I144" s="42" t="s">
        <v>697</v>
      </c>
      <c r="J144" s="42" t="s">
        <v>696</v>
      </c>
      <c r="K144" s="42">
        <v>9</v>
      </c>
      <c r="L144" s="42">
        <v>4.9800000000000004</v>
      </c>
      <c r="M144" s="48">
        <v>5</v>
      </c>
      <c r="N144" s="48" t="s">
        <v>241</v>
      </c>
      <c r="O144" s="46" t="s">
        <v>622</v>
      </c>
      <c r="P144" s="45" t="str">
        <f t="shared" si="8"/>
        <v>01/7/2023</v>
      </c>
      <c r="Q144" s="42">
        <v>5</v>
      </c>
      <c r="R144" s="60">
        <v>5.36</v>
      </c>
      <c r="S144" s="109" t="s">
        <v>224</v>
      </c>
      <c r="T144" s="46" t="str">
        <f t="shared" si="9"/>
        <v>01/7/2023</v>
      </c>
      <c r="U144" s="60"/>
    </row>
    <row r="145" spans="1:21" s="95" customFormat="1" ht="18.899999999999999" hidden="1" customHeight="1" x14ac:dyDescent="0.25">
      <c r="A145" s="73">
        <v>135</v>
      </c>
      <c r="B145" s="130" t="s">
        <v>623</v>
      </c>
      <c r="C145" s="48" t="s">
        <v>624</v>
      </c>
      <c r="D145" s="44"/>
      <c r="E145" s="42" t="s">
        <v>719</v>
      </c>
      <c r="F145" s="42" t="s">
        <v>112</v>
      </c>
      <c r="G145" s="42" t="s">
        <v>88</v>
      </c>
      <c r="H145" s="42" t="s">
        <v>701</v>
      </c>
      <c r="I145" s="42" t="s">
        <v>697</v>
      </c>
      <c r="J145" s="42" t="s">
        <v>696</v>
      </c>
      <c r="K145" s="42">
        <v>9</v>
      </c>
      <c r="L145" s="42">
        <v>4.9800000000000004</v>
      </c>
      <c r="M145" s="48"/>
      <c r="N145" s="42" t="s">
        <v>738</v>
      </c>
      <c r="O145" s="46" t="s">
        <v>731</v>
      </c>
      <c r="P145" s="45" t="str">
        <f t="shared" si="8"/>
        <v>01/8/2019</v>
      </c>
      <c r="Q145" s="42">
        <v>4</v>
      </c>
      <c r="R145" s="60">
        <v>5.0199999999999996</v>
      </c>
      <c r="S145" s="109" t="s">
        <v>224</v>
      </c>
      <c r="T145" s="46" t="str">
        <f t="shared" si="9"/>
        <v>01/8/2019</v>
      </c>
      <c r="U145" s="60"/>
    </row>
    <row r="146" spans="1:21" s="95" customFormat="1" ht="18.899999999999999" hidden="1" customHeight="1" x14ac:dyDescent="0.25">
      <c r="A146" s="73">
        <v>136</v>
      </c>
      <c r="B146" s="130" t="s">
        <v>643</v>
      </c>
      <c r="C146" s="47" t="s">
        <v>644</v>
      </c>
      <c r="D146" s="44"/>
      <c r="E146" s="42" t="s">
        <v>719</v>
      </c>
      <c r="F146" s="42" t="s">
        <v>87</v>
      </c>
      <c r="G146" s="42" t="s">
        <v>88</v>
      </c>
      <c r="H146" s="42" t="s">
        <v>701</v>
      </c>
      <c r="I146" s="42" t="s">
        <v>697</v>
      </c>
      <c r="J146" s="42" t="s">
        <v>696</v>
      </c>
      <c r="K146" s="42">
        <v>9</v>
      </c>
      <c r="L146" s="42">
        <v>4.9800000000000004</v>
      </c>
      <c r="M146" s="71"/>
      <c r="N146" s="42" t="s">
        <v>241</v>
      </c>
      <c r="O146" s="46" t="s">
        <v>728</v>
      </c>
      <c r="P146" s="45" t="str">
        <f t="shared" si="8"/>
        <v>01/4/2019</v>
      </c>
      <c r="Q146" s="42">
        <v>4</v>
      </c>
      <c r="R146" s="60">
        <v>5.0199999999999996</v>
      </c>
      <c r="S146" s="109" t="s">
        <v>224</v>
      </c>
      <c r="T146" s="46" t="str">
        <f t="shared" si="9"/>
        <v>01/4/2019</v>
      </c>
      <c r="U146" s="60"/>
    </row>
    <row r="147" spans="1:21" s="95" customFormat="1" ht="18.899999999999999" hidden="1" customHeight="1" x14ac:dyDescent="0.25">
      <c r="A147" s="73">
        <v>137</v>
      </c>
      <c r="B147" s="130" t="s">
        <v>650</v>
      </c>
      <c r="C147" s="48" t="s">
        <v>651</v>
      </c>
      <c r="D147" s="44"/>
      <c r="E147" s="42" t="s">
        <v>719</v>
      </c>
      <c r="F147" s="42" t="s">
        <v>87</v>
      </c>
      <c r="G147" s="42" t="s">
        <v>88</v>
      </c>
      <c r="H147" s="42" t="s">
        <v>701</v>
      </c>
      <c r="I147" s="42" t="s">
        <v>697</v>
      </c>
      <c r="J147" s="42" t="s">
        <v>696</v>
      </c>
      <c r="K147" s="42">
        <v>9</v>
      </c>
      <c r="L147" s="42">
        <v>4.9800000000000004</v>
      </c>
      <c r="M147" s="48"/>
      <c r="N147" s="48" t="s">
        <v>734</v>
      </c>
      <c r="O147" s="46" t="s">
        <v>473</v>
      </c>
      <c r="P147" s="45" t="str">
        <f t="shared" si="8"/>
        <v>01/8/2020</v>
      </c>
      <c r="Q147" s="42">
        <v>4</v>
      </c>
      <c r="R147" s="60">
        <v>5.0199999999999996</v>
      </c>
      <c r="S147" s="109" t="s">
        <v>224</v>
      </c>
      <c r="T147" s="46" t="str">
        <f t="shared" si="9"/>
        <v>01/8/2020</v>
      </c>
      <c r="U147" s="60"/>
    </row>
    <row r="148" spans="1:21" s="95" customFormat="1" ht="18.899999999999999" hidden="1" customHeight="1" x14ac:dyDescent="0.25">
      <c r="A148" s="73">
        <v>138</v>
      </c>
      <c r="B148" s="130" t="s">
        <v>655</v>
      </c>
      <c r="C148" s="48"/>
      <c r="D148" s="46" t="s">
        <v>656</v>
      </c>
      <c r="E148" s="42" t="s">
        <v>719</v>
      </c>
      <c r="F148" s="42" t="s">
        <v>87</v>
      </c>
      <c r="G148" s="42" t="s">
        <v>88</v>
      </c>
      <c r="H148" s="43"/>
      <c r="I148" s="42" t="s">
        <v>697</v>
      </c>
      <c r="J148" s="42" t="s">
        <v>696</v>
      </c>
      <c r="K148" s="42">
        <v>9</v>
      </c>
      <c r="L148" s="42">
        <v>4.9800000000000004</v>
      </c>
      <c r="M148" s="42"/>
      <c r="N148" s="42" t="s">
        <v>751</v>
      </c>
      <c r="O148" s="46" t="s">
        <v>369</v>
      </c>
      <c r="P148" s="45" t="str">
        <f t="shared" si="8"/>
        <v>01/6/2023</v>
      </c>
      <c r="Q148" s="42">
        <v>4</v>
      </c>
      <c r="R148" s="60">
        <v>5.0199999999999996</v>
      </c>
      <c r="S148" s="109" t="s">
        <v>369</v>
      </c>
      <c r="T148" s="46" t="str">
        <f t="shared" si="9"/>
        <v>01/6/2023</v>
      </c>
      <c r="U148" s="60"/>
    </row>
    <row r="149" spans="1:21" s="95" customFormat="1" ht="18.899999999999999" hidden="1" customHeight="1" x14ac:dyDescent="0.25">
      <c r="A149" s="73">
        <v>139</v>
      </c>
      <c r="B149" s="130" t="s">
        <v>657</v>
      </c>
      <c r="C149" s="48" t="s">
        <v>658</v>
      </c>
      <c r="D149" s="44"/>
      <c r="E149" s="42" t="s">
        <v>719</v>
      </c>
      <c r="F149" s="42" t="s">
        <v>87</v>
      </c>
      <c r="G149" s="42" t="s">
        <v>88</v>
      </c>
      <c r="H149" s="42" t="s">
        <v>701</v>
      </c>
      <c r="I149" s="42" t="s">
        <v>697</v>
      </c>
      <c r="J149" s="42" t="s">
        <v>696</v>
      </c>
      <c r="K149" s="42">
        <v>9</v>
      </c>
      <c r="L149" s="42">
        <v>4.9800000000000004</v>
      </c>
      <c r="M149" s="48"/>
      <c r="N149" s="42" t="s">
        <v>738</v>
      </c>
      <c r="O149" s="46" t="s">
        <v>118</v>
      </c>
      <c r="P149" s="45" t="str">
        <f t="shared" si="8"/>
        <v>01/11/2019</v>
      </c>
      <c r="Q149" s="42">
        <v>4</v>
      </c>
      <c r="R149" s="60">
        <v>5.0199999999999996</v>
      </c>
      <c r="S149" s="109" t="s">
        <v>182</v>
      </c>
      <c r="T149" s="46" t="str">
        <f t="shared" si="9"/>
        <v>01/11/2019</v>
      </c>
      <c r="U149" s="60"/>
    </row>
    <row r="150" spans="1:21" s="95" customFormat="1" ht="18.899999999999999" hidden="1" customHeight="1" x14ac:dyDescent="0.25">
      <c r="A150" s="73">
        <v>140</v>
      </c>
      <c r="B150" s="130" t="s">
        <v>627</v>
      </c>
      <c r="C150" s="48"/>
      <c r="D150" s="46" t="s">
        <v>170</v>
      </c>
      <c r="E150" s="42" t="s">
        <v>719</v>
      </c>
      <c r="F150" s="42" t="s">
        <v>87</v>
      </c>
      <c r="G150" s="42" t="s">
        <v>88</v>
      </c>
      <c r="H150" s="42" t="s">
        <v>701</v>
      </c>
      <c r="I150" s="42" t="s">
        <v>697</v>
      </c>
      <c r="J150" s="42" t="s">
        <v>696</v>
      </c>
      <c r="K150" s="42">
        <v>8</v>
      </c>
      <c r="L150" s="42">
        <v>4.6500000000000004</v>
      </c>
      <c r="M150" s="42"/>
      <c r="N150" s="42" t="s">
        <v>104</v>
      </c>
      <c r="O150" s="46" t="s">
        <v>162</v>
      </c>
      <c r="P150" s="45" t="str">
        <f t="shared" si="8"/>
        <v>01/10/2019</v>
      </c>
      <c r="Q150" s="42">
        <v>3</v>
      </c>
      <c r="R150" s="60">
        <v>4.68</v>
      </c>
      <c r="S150" s="109" t="s">
        <v>224</v>
      </c>
      <c r="T150" s="46" t="str">
        <f t="shared" si="9"/>
        <v>01/10/2019</v>
      </c>
      <c r="U150" s="60"/>
    </row>
    <row r="151" spans="1:21" s="95" customFormat="1" ht="18.899999999999999" hidden="1" customHeight="1" x14ac:dyDescent="0.25">
      <c r="A151" s="73">
        <v>141</v>
      </c>
      <c r="B151" s="130" t="s">
        <v>631</v>
      </c>
      <c r="C151" s="45">
        <v>28350</v>
      </c>
      <c r="D151" s="44"/>
      <c r="E151" s="42" t="s">
        <v>719</v>
      </c>
      <c r="F151" s="42" t="s">
        <v>87</v>
      </c>
      <c r="G151" s="42" t="s">
        <v>88</v>
      </c>
      <c r="H151" s="42" t="s">
        <v>701</v>
      </c>
      <c r="I151" s="42" t="s">
        <v>697</v>
      </c>
      <c r="J151" s="42" t="s">
        <v>696</v>
      </c>
      <c r="K151" s="42">
        <v>8</v>
      </c>
      <c r="L151" s="42">
        <v>4.6500000000000004</v>
      </c>
      <c r="M151" s="42"/>
      <c r="N151" s="42" t="s">
        <v>734</v>
      </c>
      <c r="O151" s="46" t="s">
        <v>180</v>
      </c>
      <c r="P151" s="45" t="str">
        <f t="shared" si="8"/>
        <v>01/3/2020</v>
      </c>
      <c r="Q151" s="42">
        <v>3</v>
      </c>
      <c r="R151" s="60">
        <v>4.68</v>
      </c>
      <c r="S151" s="109" t="s">
        <v>182</v>
      </c>
      <c r="T151" s="46" t="str">
        <f t="shared" si="9"/>
        <v>01/3/2020</v>
      </c>
      <c r="U151" s="60"/>
    </row>
    <row r="152" spans="1:21" s="95" customFormat="1" ht="18.899999999999999" hidden="1" customHeight="1" x14ac:dyDescent="0.25">
      <c r="A152" s="73">
        <v>142</v>
      </c>
      <c r="B152" s="130" t="s">
        <v>576</v>
      </c>
      <c r="C152" s="48" t="s">
        <v>290</v>
      </c>
      <c r="D152" s="44"/>
      <c r="E152" s="42" t="s">
        <v>719</v>
      </c>
      <c r="F152" s="42" t="s">
        <v>87</v>
      </c>
      <c r="G152" s="42" t="s">
        <v>88</v>
      </c>
      <c r="H152" s="42" t="s">
        <v>701</v>
      </c>
      <c r="I152" s="42" t="s">
        <v>697</v>
      </c>
      <c r="J152" s="42" t="s">
        <v>696</v>
      </c>
      <c r="K152" s="42">
        <v>8</v>
      </c>
      <c r="L152" s="48">
        <v>4.6500000000000004</v>
      </c>
      <c r="M152" s="42"/>
      <c r="N152" s="42" t="s">
        <v>734</v>
      </c>
      <c r="O152" s="46" t="s">
        <v>210</v>
      </c>
      <c r="P152" s="45" t="str">
        <f t="shared" si="8"/>
        <v>01/6/2020</v>
      </c>
      <c r="Q152" s="42">
        <v>3</v>
      </c>
      <c r="R152" s="60">
        <v>4.68</v>
      </c>
      <c r="S152" s="109" t="s">
        <v>182</v>
      </c>
      <c r="T152" s="46" t="str">
        <f t="shared" si="9"/>
        <v>01/6/2020</v>
      </c>
      <c r="U152" s="60"/>
    </row>
    <row r="153" spans="1:21" s="95" customFormat="1" ht="18.899999999999999" hidden="1" customHeight="1" x14ac:dyDescent="0.25">
      <c r="A153" s="73">
        <v>143</v>
      </c>
      <c r="B153" s="130" t="s">
        <v>639</v>
      </c>
      <c r="C153" s="48" t="s">
        <v>640</v>
      </c>
      <c r="D153" s="44"/>
      <c r="E153" s="42" t="s">
        <v>719</v>
      </c>
      <c r="F153" s="42" t="s">
        <v>87</v>
      </c>
      <c r="G153" s="42" t="s">
        <v>88</v>
      </c>
      <c r="H153" s="42" t="s">
        <v>701</v>
      </c>
      <c r="I153" s="42" t="s">
        <v>697</v>
      </c>
      <c r="J153" s="42" t="s">
        <v>696</v>
      </c>
      <c r="K153" s="42">
        <v>8</v>
      </c>
      <c r="L153" s="42">
        <v>4.6500000000000004</v>
      </c>
      <c r="M153" s="42"/>
      <c r="N153" s="42" t="s">
        <v>737</v>
      </c>
      <c r="O153" s="46" t="s">
        <v>364</v>
      </c>
      <c r="P153" s="45" t="str">
        <f t="shared" si="8"/>
        <v>01/01/2021</v>
      </c>
      <c r="Q153" s="42">
        <v>3</v>
      </c>
      <c r="R153" s="60">
        <v>4.68</v>
      </c>
      <c r="S153" s="109" t="s">
        <v>182</v>
      </c>
      <c r="T153" s="46" t="str">
        <f t="shared" si="9"/>
        <v>01/01/2021</v>
      </c>
      <c r="U153" s="60"/>
    </row>
    <row r="154" spans="1:21" s="95" customFormat="1" ht="18.899999999999999" hidden="1" customHeight="1" x14ac:dyDescent="0.25">
      <c r="A154" s="73">
        <v>144</v>
      </c>
      <c r="B154" s="130" t="s">
        <v>642</v>
      </c>
      <c r="C154" s="42"/>
      <c r="D154" s="44">
        <v>26582</v>
      </c>
      <c r="E154" s="42" t="s">
        <v>719</v>
      </c>
      <c r="F154" s="42" t="s">
        <v>87</v>
      </c>
      <c r="G154" s="42" t="s">
        <v>88</v>
      </c>
      <c r="H154" s="42" t="s">
        <v>701</v>
      </c>
      <c r="I154" s="42" t="s">
        <v>697</v>
      </c>
      <c r="J154" s="42" t="s">
        <v>696</v>
      </c>
      <c r="K154" s="42">
        <v>8</v>
      </c>
      <c r="L154" s="42">
        <v>4.6500000000000004</v>
      </c>
      <c r="M154" s="42"/>
      <c r="N154" s="42" t="s">
        <v>241</v>
      </c>
      <c r="O154" s="46" t="s">
        <v>728</v>
      </c>
      <c r="P154" s="45" t="str">
        <f t="shared" si="8"/>
        <v>01/4/2019</v>
      </c>
      <c r="Q154" s="42">
        <v>3</v>
      </c>
      <c r="R154" s="60">
        <v>4.68</v>
      </c>
      <c r="S154" s="109" t="s">
        <v>224</v>
      </c>
      <c r="T154" s="46" t="str">
        <f t="shared" si="9"/>
        <v>01/4/2019</v>
      </c>
      <c r="U154" s="60"/>
    </row>
    <row r="155" spans="1:21" s="95" customFormat="1" ht="18.899999999999999" hidden="1" customHeight="1" x14ac:dyDescent="0.25">
      <c r="A155" s="73">
        <v>145</v>
      </c>
      <c r="B155" s="130" t="s">
        <v>646</v>
      </c>
      <c r="C155" s="45" t="s">
        <v>647</v>
      </c>
      <c r="D155" s="44"/>
      <c r="E155" s="42" t="s">
        <v>719</v>
      </c>
      <c r="F155" s="42" t="s">
        <v>87</v>
      </c>
      <c r="G155" s="42" t="s">
        <v>88</v>
      </c>
      <c r="H155" s="42" t="s">
        <v>701</v>
      </c>
      <c r="I155" s="42" t="s">
        <v>697</v>
      </c>
      <c r="J155" s="42" t="s">
        <v>696</v>
      </c>
      <c r="K155" s="42">
        <v>8</v>
      </c>
      <c r="L155" s="42">
        <v>4.6500000000000004</v>
      </c>
      <c r="M155" s="42"/>
      <c r="N155" s="45" t="s">
        <v>734</v>
      </c>
      <c r="O155" s="46" t="s">
        <v>186</v>
      </c>
      <c r="P155" s="45" t="str">
        <f t="shared" si="8"/>
        <v>01/11/2020</v>
      </c>
      <c r="Q155" s="42">
        <v>3</v>
      </c>
      <c r="R155" s="60">
        <v>4.68</v>
      </c>
      <c r="S155" s="109" t="s">
        <v>182</v>
      </c>
      <c r="T155" s="46" t="str">
        <f t="shared" si="9"/>
        <v>01/11/2020</v>
      </c>
      <c r="U155" s="60"/>
    </row>
    <row r="156" spans="1:21" s="95" customFormat="1" ht="18.899999999999999" hidden="1" customHeight="1" x14ac:dyDescent="0.25">
      <c r="A156" s="73">
        <v>146</v>
      </c>
      <c r="B156" s="130" t="s">
        <v>652</v>
      </c>
      <c r="C156" s="48" t="s">
        <v>653</v>
      </c>
      <c r="D156" s="44"/>
      <c r="E156" s="42" t="s">
        <v>719</v>
      </c>
      <c r="F156" s="42" t="s">
        <v>87</v>
      </c>
      <c r="G156" s="42" t="s">
        <v>88</v>
      </c>
      <c r="H156" s="42" t="s">
        <v>701</v>
      </c>
      <c r="I156" s="42" t="s">
        <v>697</v>
      </c>
      <c r="J156" s="42" t="s">
        <v>696</v>
      </c>
      <c r="K156" s="42">
        <v>8</v>
      </c>
      <c r="L156" s="42">
        <v>4.6500000000000004</v>
      </c>
      <c r="M156" s="42"/>
      <c r="N156" s="42" t="s">
        <v>734</v>
      </c>
      <c r="O156" s="46" t="s">
        <v>204</v>
      </c>
      <c r="P156" s="45" t="str">
        <f t="shared" si="8"/>
        <v>01/9/2020</v>
      </c>
      <c r="Q156" s="42">
        <v>3</v>
      </c>
      <c r="R156" s="60">
        <v>4.68</v>
      </c>
      <c r="S156" s="109" t="s">
        <v>224</v>
      </c>
      <c r="T156" s="46" t="str">
        <f t="shared" si="9"/>
        <v>01/9/2020</v>
      </c>
      <c r="U156" s="60"/>
    </row>
    <row r="157" spans="1:21" s="95" customFormat="1" ht="18.899999999999999" hidden="1" customHeight="1" x14ac:dyDescent="0.25">
      <c r="A157" s="73">
        <v>147</v>
      </c>
      <c r="B157" s="130" t="s">
        <v>628</v>
      </c>
      <c r="C157" s="48"/>
      <c r="D157" s="46" t="s">
        <v>290</v>
      </c>
      <c r="E157" s="42" t="s">
        <v>719</v>
      </c>
      <c r="F157" s="42" t="s">
        <v>87</v>
      </c>
      <c r="G157" s="42" t="s">
        <v>88</v>
      </c>
      <c r="H157" s="42" t="s">
        <v>701</v>
      </c>
      <c r="I157" s="42" t="s">
        <v>697</v>
      </c>
      <c r="J157" s="42" t="s">
        <v>696</v>
      </c>
      <c r="K157" s="42">
        <v>7</v>
      </c>
      <c r="L157" s="42">
        <v>4.32</v>
      </c>
      <c r="M157" s="42"/>
      <c r="N157" s="42" t="s">
        <v>734</v>
      </c>
      <c r="O157" s="46" t="s">
        <v>529</v>
      </c>
      <c r="P157" s="45" t="str">
        <f t="shared" si="8"/>
        <v>01/5/2019</v>
      </c>
      <c r="Q157" s="42">
        <v>2</v>
      </c>
      <c r="R157" s="60">
        <v>4.34</v>
      </c>
      <c r="S157" s="109" t="s">
        <v>224</v>
      </c>
      <c r="T157" s="46" t="str">
        <f t="shared" si="9"/>
        <v>01/5/2019</v>
      </c>
      <c r="U157" s="60"/>
    </row>
    <row r="158" spans="1:21" s="95" customFormat="1" ht="18.899999999999999" hidden="1" customHeight="1" x14ac:dyDescent="0.25">
      <c r="A158" s="73">
        <v>148</v>
      </c>
      <c r="B158" s="130" t="s">
        <v>629</v>
      </c>
      <c r="C158" s="48"/>
      <c r="D158" s="46" t="s">
        <v>630</v>
      </c>
      <c r="E158" s="42" t="s">
        <v>719</v>
      </c>
      <c r="F158" s="42" t="s">
        <v>87</v>
      </c>
      <c r="G158" s="42" t="s">
        <v>88</v>
      </c>
      <c r="H158" s="42" t="s">
        <v>701</v>
      </c>
      <c r="I158" s="42" t="s">
        <v>697</v>
      </c>
      <c r="J158" s="42" t="s">
        <v>696</v>
      </c>
      <c r="K158" s="42">
        <v>7</v>
      </c>
      <c r="L158" s="42">
        <v>4.32</v>
      </c>
      <c r="M158" s="42"/>
      <c r="N158" s="42" t="s">
        <v>734</v>
      </c>
      <c r="O158" s="46" t="s">
        <v>198</v>
      </c>
      <c r="P158" s="45" t="str">
        <f t="shared" si="8"/>
        <v>01/3/2019</v>
      </c>
      <c r="Q158" s="42">
        <v>2</v>
      </c>
      <c r="R158" s="60">
        <v>4.34</v>
      </c>
      <c r="S158" s="109" t="s">
        <v>182</v>
      </c>
      <c r="T158" s="46" t="str">
        <f t="shared" si="9"/>
        <v>01/3/2019</v>
      </c>
      <c r="U158" s="60"/>
    </row>
    <row r="159" spans="1:21" s="95" customFormat="1" ht="18.899999999999999" hidden="1" customHeight="1" x14ac:dyDescent="0.25">
      <c r="A159" s="73">
        <v>149</v>
      </c>
      <c r="B159" s="130" t="s">
        <v>635</v>
      </c>
      <c r="C159" s="48" t="s">
        <v>636</v>
      </c>
      <c r="D159" s="44"/>
      <c r="E159" s="42" t="s">
        <v>719</v>
      </c>
      <c r="F159" s="42" t="s">
        <v>87</v>
      </c>
      <c r="G159" s="42" t="s">
        <v>88</v>
      </c>
      <c r="H159" s="42" t="s">
        <v>701</v>
      </c>
      <c r="I159" s="42" t="s">
        <v>697</v>
      </c>
      <c r="J159" s="42" t="s">
        <v>696</v>
      </c>
      <c r="K159" s="42">
        <v>7</v>
      </c>
      <c r="L159" s="48">
        <v>4.32</v>
      </c>
      <c r="M159" s="42"/>
      <c r="N159" s="42" t="s">
        <v>734</v>
      </c>
      <c r="O159" s="46" t="s">
        <v>198</v>
      </c>
      <c r="P159" s="45" t="str">
        <f t="shared" si="8"/>
        <v>01/3/2019</v>
      </c>
      <c r="Q159" s="42">
        <v>2</v>
      </c>
      <c r="R159" s="60">
        <v>4.34</v>
      </c>
      <c r="S159" s="109" t="s">
        <v>224</v>
      </c>
      <c r="T159" s="46" t="str">
        <f t="shared" si="9"/>
        <v>01/3/2019</v>
      </c>
      <c r="U159" s="60"/>
    </row>
    <row r="160" spans="1:21" s="95" customFormat="1" ht="18.899999999999999" hidden="1" customHeight="1" x14ac:dyDescent="0.25">
      <c r="A160" s="73">
        <v>150</v>
      </c>
      <c r="B160" s="130" t="s">
        <v>641</v>
      </c>
      <c r="C160" s="48" t="s">
        <v>432</v>
      </c>
      <c r="D160" s="44"/>
      <c r="E160" s="42" t="s">
        <v>719</v>
      </c>
      <c r="F160" s="42" t="s">
        <v>87</v>
      </c>
      <c r="G160" s="42" t="s">
        <v>88</v>
      </c>
      <c r="H160" s="42" t="s">
        <v>701</v>
      </c>
      <c r="I160" s="42" t="s">
        <v>697</v>
      </c>
      <c r="J160" s="42" t="s">
        <v>696</v>
      </c>
      <c r="K160" s="42">
        <v>7</v>
      </c>
      <c r="L160" s="42">
        <v>4.32</v>
      </c>
      <c r="M160" s="42"/>
      <c r="N160" s="42" t="s">
        <v>737</v>
      </c>
      <c r="O160" s="46" t="s">
        <v>460</v>
      </c>
      <c r="P160" s="45" t="str">
        <f t="shared" si="8"/>
        <v>01/11/2018</v>
      </c>
      <c r="Q160" s="42">
        <v>3</v>
      </c>
      <c r="R160" s="60">
        <v>4.68</v>
      </c>
      <c r="S160" s="109" t="s">
        <v>752</v>
      </c>
      <c r="T160" s="46" t="str">
        <f t="shared" si="9"/>
        <v>01/11/2018</v>
      </c>
      <c r="U160" s="60"/>
    </row>
    <row r="161" spans="1:21" s="95" customFormat="1" ht="18.899999999999999" hidden="1" customHeight="1" x14ac:dyDescent="0.25">
      <c r="A161" s="73">
        <v>151</v>
      </c>
      <c r="B161" s="130" t="s">
        <v>645</v>
      </c>
      <c r="C161" s="48" t="s">
        <v>290</v>
      </c>
      <c r="D161" s="46"/>
      <c r="E161" s="42" t="s">
        <v>719</v>
      </c>
      <c r="F161" s="42" t="s">
        <v>87</v>
      </c>
      <c r="G161" s="42" t="s">
        <v>88</v>
      </c>
      <c r="H161" s="42" t="s">
        <v>701</v>
      </c>
      <c r="I161" s="42" t="s">
        <v>697</v>
      </c>
      <c r="J161" s="42" t="s">
        <v>696</v>
      </c>
      <c r="K161" s="42">
        <v>7</v>
      </c>
      <c r="L161" s="42">
        <v>4.32</v>
      </c>
      <c r="M161" s="42"/>
      <c r="N161" s="42" t="s">
        <v>734</v>
      </c>
      <c r="O161" s="46" t="s">
        <v>198</v>
      </c>
      <c r="P161" s="45" t="str">
        <f t="shared" si="8"/>
        <v>01/3/2019</v>
      </c>
      <c r="Q161" s="42">
        <v>2</v>
      </c>
      <c r="R161" s="60">
        <v>4.34</v>
      </c>
      <c r="S161" s="109" t="s">
        <v>224</v>
      </c>
      <c r="T161" s="46" t="str">
        <f t="shared" si="9"/>
        <v>01/3/2019</v>
      </c>
      <c r="U161" s="60"/>
    </row>
    <row r="162" spans="1:21" s="95" customFormat="1" ht="18.899999999999999" hidden="1" customHeight="1" x14ac:dyDescent="0.25">
      <c r="A162" s="73">
        <v>152</v>
      </c>
      <c r="B162" s="130" t="s">
        <v>648</v>
      </c>
      <c r="C162" s="48" t="s">
        <v>649</v>
      </c>
      <c r="D162" s="44"/>
      <c r="E162" s="42" t="s">
        <v>719</v>
      </c>
      <c r="F162" s="42" t="s">
        <v>87</v>
      </c>
      <c r="G162" s="42" t="s">
        <v>88</v>
      </c>
      <c r="H162" s="42" t="s">
        <v>701</v>
      </c>
      <c r="I162" s="42" t="s">
        <v>697</v>
      </c>
      <c r="J162" s="42" t="s">
        <v>696</v>
      </c>
      <c r="K162" s="42">
        <v>7</v>
      </c>
      <c r="L162" s="42">
        <v>4.32</v>
      </c>
      <c r="M162" s="42"/>
      <c r="N162" s="42" t="s">
        <v>248</v>
      </c>
      <c r="O162" s="46" t="s">
        <v>617</v>
      </c>
      <c r="P162" s="45" t="str">
        <f t="shared" si="8"/>
        <v>01/06/2021</v>
      </c>
      <c r="Q162" s="42">
        <v>2</v>
      </c>
      <c r="R162" s="60">
        <v>4.34</v>
      </c>
      <c r="S162" s="109" t="s">
        <v>369</v>
      </c>
      <c r="T162" s="46" t="str">
        <f t="shared" si="9"/>
        <v>01/06/2021</v>
      </c>
      <c r="U162" s="60"/>
    </row>
    <row r="163" spans="1:21" s="95" customFormat="1" ht="18.899999999999999" hidden="1" customHeight="1" x14ac:dyDescent="0.25">
      <c r="A163" s="73">
        <v>153</v>
      </c>
      <c r="B163" s="130" t="s">
        <v>632</v>
      </c>
      <c r="C163" s="45"/>
      <c r="D163" s="44">
        <v>29952</v>
      </c>
      <c r="E163" s="42" t="s">
        <v>719</v>
      </c>
      <c r="F163" s="42" t="s">
        <v>87</v>
      </c>
      <c r="G163" s="42" t="s">
        <v>88</v>
      </c>
      <c r="H163" s="42" t="s">
        <v>701</v>
      </c>
      <c r="I163" s="42" t="s">
        <v>697</v>
      </c>
      <c r="J163" s="42" t="s">
        <v>696</v>
      </c>
      <c r="K163" s="42">
        <v>6</v>
      </c>
      <c r="L163" s="42">
        <v>3.99</v>
      </c>
      <c r="M163" s="42"/>
      <c r="N163" s="42" t="s">
        <v>94</v>
      </c>
      <c r="O163" s="46" t="s">
        <v>481</v>
      </c>
      <c r="P163" s="45" t="str">
        <f t="shared" si="8"/>
        <v>01/02/2020</v>
      </c>
      <c r="Q163" s="42">
        <v>1</v>
      </c>
      <c r="R163" s="60">
        <v>4</v>
      </c>
      <c r="S163" s="109" t="s">
        <v>182</v>
      </c>
      <c r="T163" s="46" t="str">
        <f t="shared" si="9"/>
        <v>01/02/2020</v>
      </c>
      <c r="U163" s="60"/>
    </row>
    <row r="164" spans="1:21" s="95" customFormat="1" ht="18.899999999999999" hidden="1" customHeight="1" x14ac:dyDescent="0.25">
      <c r="A164" s="73">
        <v>154</v>
      </c>
      <c r="B164" s="130" t="s">
        <v>633</v>
      </c>
      <c r="C164" s="48"/>
      <c r="D164" s="48" t="s">
        <v>634</v>
      </c>
      <c r="E164" s="42" t="s">
        <v>719</v>
      </c>
      <c r="F164" s="42" t="s">
        <v>87</v>
      </c>
      <c r="G164" s="42" t="s">
        <v>88</v>
      </c>
      <c r="H164" s="42" t="s">
        <v>701</v>
      </c>
      <c r="I164" s="42" t="s">
        <v>697</v>
      </c>
      <c r="J164" s="42" t="s">
        <v>696</v>
      </c>
      <c r="K164" s="42">
        <v>6</v>
      </c>
      <c r="L164" s="42">
        <v>3.99</v>
      </c>
      <c r="M164" s="42"/>
      <c r="N164" s="42" t="s">
        <v>94</v>
      </c>
      <c r="O164" s="46" t="s">
        <v>473</v>
      </c>
      <c r="P164" s="45" t="str">
        <f t="shared" si="8"/>
        <v>01/8/2020</v>
      </c>
      <c r="Q164" s="42">
        <v>1</v>
      </c>
      <c r="R164" s="60">
        <v>4</v>
      </c>
      <c r="S164" s="109" t="s">
        <v>182</v>
      </c>
      <c r="T164" s="46" t="str">
        <f t="shared" si="9"/>
        <v>01/8/2020</v>
      </c>
      <c r="U164" s="60"/>
    </row>
    <row r="165" spans="1:21" s="95" customFormat="1" ht="18.899999999999999" hidden="1" customHeight="1" x14ac:dyDescent="0.25">
      <c r="A165" s="73">
        <v>155</v>
      </c>
      <c r="B165" s="131" t="s">
        <v>659</v>
      </c>
      <c r="C165" s="72" t="s">
        <v>660</v>
      </c>
      <c r="D165" s="73"/>
      <c r="E165" s="42" t="s">
        <v>719</v>
      </c>
      <c r="F165" s="42" t="s">
        <v>87</v>
      </c>
      <c r="G165" s="42" t="s">
        <v>88</v>
      </c>
      <c r="H165" s="42" t="s">
        <v>701</v>
      </c>
      <c r="I165" s="42" t="s">
        <v>697</v>
      </c>
      <c r="J165" s="42" t="s">
        <v>696</v>
      </c>
      <c r="K165" s="73">
        <v>6</v>
      </c>
      <c r="L165" s="73">
        <v>3.99</v>
      </c>
      <c r="M165" s="73"/>
      <c r="N165" s="42" t="s">
        <v>241</v>
      </c>
      <c r="O165" s="72" t="s">
        <v>115</v>
      </c>
      <c r="P165" s="45" t="str">
        <f t="shared" si="8"/>
        <v>01/12/2020</v>
      </c>
      <c r="Q165" s="42">
        <v>1</v>
      </c>
      <c r="R165" s="60">
        <v>4</v>
      </c>
      <c r="S165" s="109" t="s">
        <v>224</v>
      </c>
      <c r="T165" s="46" t="str">
        <f t="shared" si="9"/>
        <v>01/12/2020</v>
      </c>
      <c r="U165" s="60"/>
    </row>
    <row r="166" spans="1:21" s="95" customFormat="1" ht="18.899999999999999" hidden="1" customHeight="1" x14ac:dyDescent="0.25">
      <c r="A166" s="73">
        <v>156</v>
      </c>
      <c r="B166" s="130" t="s">
        <v>638</v>
      </c>
      <c r="C166" s="45">
        <v>26249</v>
      </c>
      <c r="D166" s="44"/>
      <c r="E166" s="42" t="s">
        <v>719</v>
      </c>
      <c r="F166" s="42" t="s">
        <v>87</v>
      </c>
      <c r="G166" s="42" t="s">
        <v>88</v>
      </c>
      <c r="H166" s="42" t="s">
        <v>701</v>
      </c>
      <c r="I166" s="42" t="s">
        <v>697</v>
      </c>
      <c r="J166" s="42" t="s">
        <v>696</v>
      </c>
      <c r="K166" s="42">
        <v>5</v>
      </c>
      <c r="L166" s="42">
        <v>3.66</v>
      </c>
      <c r="M166" s="42"/>
      <c r="N166" s="42" t="s">
        <v>465</v>
      </c>
      <c r="O166" s="46" t="s">
        <v>724</v>
      </c>
      <c r="P166" s="45" t="str">
        <f t="shared" si="8"/>
        <v>01/3/2021</v>
      </c>
      <c r="Q166" s="42">
        <v>1</v>
      </c>
      <c r="R166" s="85">
        <v>4</v>
      </c>
      <c r="S166" s="109" t="s">
        <v>224</v>
      </c>
      <c r="T166" s="46" t="str">
        <f t="shared" si="9"/>
        <v>01/3/2021</v>
      </c>
      <c r="U166" s="60"/>
    </row>
    <row r="167" spans="1:21" s="95" customFormat="1" ht="18.899999999999999" hidden="1" customHeight="1" x14ac:dyDescent="0.25">
      <c r="A167" s="73">
        <v>157</v>
      </c>
      <c r="B167" s="130" t="s">
        <v>744</v>
      </c>
      <c r="C167" s="47" t="s">
        <v>443</v>
      </c>
      <c r="D167" s="44"/>
      <c r="E167" s="42" t="s">
        <v>718</v>
      </c>
      <c r="F167" s="42" t="s">
        <v>90</v>
      </c>
      <c r="G167" s="42" t="s">
        <v>88</v>
      </c>
      <c r="H167" s="42" t="s">
        <v>701</v>
      </c>
      <c r="I167" s="42" t="s">
        <v>697</v>
      </c>
      <c r="J167" s="42" t="s">
        <v>696</v>
      </c>
      <c r="K167" s="42">
        <v>8</v>
      </c>
      <c r="L167" s="60">
        <v>4.6500000000000004</v>
      </c>
      <c r="M167" s="42"/>
      <c r="N167" s="42" t="s">
        <v>734</v>
      </c>
      <c r="O167" s="70" t="s">
        <v>118</v>
      </c>
      <c r="P167" s="45" t="str">
        <f t="shared" si="8"/>
        <v>01/11/2019</v>
      </c>
      <c r="Q167" s="83">
        <v>3</v>
      </c>
      <c r="R167" s="85">
        <v>4.68</v>
      </c>
      <c r="S167" s="109" t="s">
        <v>182</v>
      </c>
      <c r="T167" s="46" t="str">
        <f t="shared" si="9"/>
        <v>01/11/2019</v>
      </c>
      <c r="U167" s="60"/>
    </row>
    <row r="168" spans="1:21" s="95" customFormat="1" ht="18.899999999999999" hidden="1" customHeight="1" x14ac:dyDescent="0.25">
      <c r="A168" s="73">
        <v>158</v>
      </c>
      <c r="B168" s="130" t="s">
        <v>596</v>
      </c>
      <c r="C168" s="47" t="s">
        <v>597</v>
      </c>
      <c r="D168" s="44"/>
      <c r="E168" s="42" t="s">
        <v>718</v>
      </c>
      <c r="F168" s="42" t="s">
        <v>87</v>
      </c>
      <c r="G168" s="42" t="s">
        <v>88</v>
      </c>
      <c r="H168" s="42" t="s">
        <v>701</v>
      </c>
      <c r="I168" s="42" t="s">
        <v>697</v>
      </c>
      <c r="J168" s="42" t="s">
        <v>696</v>
      </c>
      <c r="K168" s="42">
        <v>8</v>
      </c>
      <c r="L168" s="60">
        <v>4.6500000000000004</v>
      </c>
      <c r="M168" s="42"/>
      <c r="N168" s="42" t="s">
        <v>241</v>
      </c>
      <c r="O168" s="70" t="s">
        <v>598</v>
      </c>
      <c r="P168" s="45" t="str">
        <f t="shared" si="8"/>
        <v>01/10/2018</v>
      </c>
      <c r="Q168" s="83">
        <v>3</v>
      </c>
      <c r="R168" s="60">
        <v>4.68</v>
      </c>
      <c r="S168" s="109" t="s">
        <v>224</v>
      </c>
      <c r="T168" s="46" t="str">
        <f t="shared" si="9"/>
        <v>01/10/2018</v>
      </c>
      <c r="U168" s="60"/>
    </row>
    <row r="169" spans="1:21" s="95" customFormat="1" ht="18.899999999999999" hidden="1" customHeight="1" x14ac:dyDescent="0.25">
      <c r="A169" s="73">
        <v>159</v>
      </c>
      <c r="B169" s="130" t="s">
        <v>602</v>
      </c>
      <c r="C169" s="47" t="s">
        <v>603</v>
      </c>
      <c r="D169" s="44"/>
      <c r="E169" s="42" t="s">
        <v>718</v>
      </c>
      <c r="F169" s="42" t="s">
        <v>87</v>
      </c>
      <c r="G169" s="42" t="s">
        <v>88</v>
      </c>
      <c r="H169" s="42" t="s">
        <v>701</v>
      </c>
      <c r="I169" s="42" t="s">
        <v>697</v>
      </c>
      <c r="J169" s="42" t="s">
        <v>696</v>
      </c>
      <c r="K169" s="42">
        <v>8</v>
      </c>
      <c r="L169" s="60">
        <v>4.6500000000000004</v>
      </c>
      <c r="M169" s="42"/>
      <c r="N169" s="42" t="s">
        <v>734</v>
      </c>
      <c r="O169" s="70" t="s">
        <v>145</v>
      </c>
      <c r="P169" s="45" t="str">
        <f t="shared" si="8"/>
        <v>01/02/2021</v>
      </c>
      <c r="Q169" s="83">
        <v>3</v>
      </c>
      <c r="R169" s="60">
        <v>4.68</v>
      </c>
      <c r="S169" s="109" t="s">
        <v>182</v>
      </c>
      <c r="T169" s="46" t="str">
        <f t="shared" si="9"/>
        <v>01/02/2021</v>
      </c>
      <c r="U169" s="60"/>
    </row>
    <row r="170" spans="1:21" s="95" customFormat="1" ht="18.899999999999999" hidden="1" customHeight="1" x14ac:dyDescent="0.25">
      <c r="A170" s="73">
        <v>160</v>
      </c>
      <c r="B170" s="130" t="s">
        <v>604</v>
      </c>
      <c r="C170" s="47" t="s">
        <v>164</v>
      </c>
      <c r="D170" s="44"/>
      <c r="E170" s="42" t="s">
        <v>718</v>
      </c>
      <c r="F170" s="42" t="s">
        <v>87</v>
      </c>
      <c r="G170" s="42" t="s">
        <v>88</v>
      </c>
      <c r="H170" s="42" t="s">
        <v>701</v>
      </c>
      <c r="I170" s="42" t="s">
        <v>697</v>
      </c>
      <c r="J170" s="42" t="s">
        <v>696</v>
      </c>
      <c r="K170" s="42">
        <v>8</v>
      </c>
      <c r="L170" s="60">
        <v>4.6500000000000004</v>
      </c>
      <c r="M170" s="42"/>
      <c r="N170" s="42" t="s">
        <v>734</v>
      </c>
      <c r="O170" s="70" t="s">
        <v>186</v>
      </c>
      <c r="P170" s="45" t="str">
        <f t="shared" si="8"/>
        <v>01/11/2020</v>
      </c>
      <c r="Q170" s="83">
        <v>3</v>
      </c>
      <c r="R170" s="60">
        <v>4.68</v>
      </c>
      <c r="S170" s="109" t="s">
        <v>182</v>
      </c>
      <c r="T170" s="46" t="str">
        <f t="shared" si="9"/>
        <v>01/11/2020</v>
      </c>
      <c r="U170" s="60"/>
    </row>
    <row r="171" spans="1:21" s="95" customFormat="1" ht="18.899999999999999" hidden="1" customHeight="1" x14ac:dyDescent="0.25">
      <c r="A171" s="73">
        <v>161</v>
      </c>
      <c r="B171" s="130" t="s">
        <v>607</v>
      </c>
      <c r="C171" s="47" t="s">
        <v>608</v>
      </c>
      <c r="D171" s="44"/>
      <c r="E171" s="42" t="s">
        <v>718</v>
      </c>
      <c r="F171" s="42" t="s">
        <v>87</v>
      </c>
      <c r="G171" s="42" t="s">
        <v>88</v>
      </c>
      <c r="H171" s="42" t="s">
        <v>701</v>
      </c>
      <c r="I171" s="42" t="s">
        <v>697</v>
      </c>
      <c r="J171" s="42" t="s">
        <v>696</v>
      </c>
      <c r="K171" s="42">
        <v>8</v>
      </c>
      <c r="L171" s="60">
        <v>4.6500000000000004</v>
      </c>
      <c r="M171" s="42"/>
      <c r="N171" s="42" t="s">
        <v>734</v>
      </c>
      <c r="O171" s="70" t="s">
        <v>210</v>
      </c>
      <c r="P171" s="45" t="str">
        <f t="shared" si="8"/>
        <v>01/6/2020</v>
      </c>
      <c r="Q171" s="83">
        <v>3</v>
      </c>
      <c r="R171" s="60">
        <v>4.68</v>
      </c>
      <c r="S171" s="109" t="s">
        <v>224</v>
      </c>
      <c r="T171" s="46" t="str">
        <f t="shared" si="9"/>
        <v>01/6/2020</v>
      </c>
      <c r="U171" s="60"/>
    </row>
    <row r="172" spans="1:21" s="95" customFormat="1" ht="18.899999999999999" hidden="1" customHeight="1" x14ac:dyDescent="0.25">
      <c r="A172" s="73">
        <v>162</v>
      </c>
      <c r="B172" s="130" t="s">
        <v>595</v>
      </c>
      <c r="C172" s="47" t="s">
        <v>486</v>
      </c>
      <c r="D172" s="44"/>
      <c r="E172" s="42" t="s">
        <v>718</v>
      </c>
      <c r="F172" s="42" t="s">
        <v>112</v>
      </c>
      <c r="G172" s="42" t="s">
        <v>88</v>
      </c>
      <c r="H172" s="42" t="s">
        <v>701</v>
      </c>
      <c r="I172" s="42" t="s">
        <v>697</v>
      </c>
      <c r="J172" s="42" t="s">
        <v>696</v>
      </c>
      <c r="K172" s="42">
        <v>7</v>
      </c>
      <c r="L172" s="60">
        <v>4.32</v>
      </c>
      <c r="M172" s="42"/>
      <c r="N172" s="42" t="s">
        <v>734</v>
      </c>
      <c r="O172" s="70" t="s">
        <v>194</v>
      </c>
      <c r="P172" s="45" t="str">
        <f t="shared" si="8"/>
        <v>01/6/2019</v>
      </c>
      <c r="Q172" s="83">
        <v>2</v>
      </c>
      <c r="R172" s="60">
        <v>4.34</v>
      </c>
      <c r="S172" s="109" t="s">
        <v>182</v>
      </c>
      <c r="T172" s="46" t="str">
        <f t="shared" si="9"/>
        <v>01/6/2019</v>
      </c>
      <c r="U172" s="60"/>
    </row>
    <row r="173" spans="1:21" s="95" customFormat="1" ht="18.899999999999999" hidden="1" customHeight="1" x14ac:dyDescent="0.25">
      <c r="A173" s="73">
        <v>163</v>
      </c>
      <c r="B173" s="130" t="s">
        <v>599</v>
      </c>
      <c r="C173" s="47" t="s">
        <v>486</v>
      </c>
      <c r="D173" s="44"/>
      <c r="E173" s="42" t="s">
        <v>718</v>
      </c>
      <c r="F173" s="42" t="s">
        <v>87</v>
      </c>
      <c r="G173" s="42" t="s">
        <v>88</v>
      </c>
      <c r="H173" s="42" t="s">
        <v>701</v>
      </c>
      <c r="I173" s="42" t="s">
        <v>697</v>
      </c>
      <c r="J173" s="42" t="s">
        <v>696</v>
      </c>
      <c r="K173" s="42">
        <v>7</v>
      </c>
      <c r="L173" s="60">
        <v>4.32</v>
      </c>
      <c r="M173" s="42"/>
      <c r="N173" s="42" t="s">
        <v>734</v>
      </c>
      <c r="O173" s="70" t="s">
        <v>180</v>
      </c>
      <c r="P173" s="45" t="str">
        <f t="shared" si="8"/>
        <v>01/3/2020</v>
      </c>
      <c r="Q173" s="83">
        <v>2</v>
      </c>
      <c r="R173" s="60">
        <v>4.34</v>
      </c>
      <c r="S173" s="109" t="s">
        <v>224</v>
      </c>
      <c r="T173" s="46" t="str">
        <f t="shared" si="9"/>
        <v>01/3/2020</v>
      </c>
      <c r="U173" s="60"/>
    </row>
    <row r="174" spans="1:21" s="95" customFormat="1" ht="18.899999999999999" hidden="1" customHeight="1" x14ac:dyDescent="0.25">
      <c r="A174" s="73">
        <v>164</v>
      </c>
      <c r="B174" s="130" t="s">
        <v>600</v>
      </c>
      <c r="C174" s="45" t="s">
        <v>601</v>
      </c>
      <c r="D174" s="44"/>
      <c r="E174" s="42" t="s">
        <v>718</v>
      </c>
      <c r="F174" s="42" t="s">
        <v>87</v>
      </c>
      <c r="G174" s="42" t="s">
        <v>88</v>
      </c>
      <c r="H174" s="42" t="s">
        <v>701</v>
      </c>
      <c r="I174" s="42" t="s">
        <v>697</v>
      </c>
      <c r="J174" s="42" t="s">
        <v>696</v>
      </c>
      <c r="K174" s="42">
        <v>7</v>
      </c>
      <c r="L174" s="60">
        <v>4.32</v>
      </c>
      <c r="M174" s="42"/>
      <c r="N174" s="42" t="s">
        <v>257</v>
      </c>
      <c r="O174" s="70" t="s">
        <v>194</v>
      </c>
      <c r="P174" s="45" t="str">
        <f t="shared" si="8"/>
        <v>01/6/2019</v>
      </c>
      <c r="Q174" s="83">
        <v>2</v>
      </c>
      <c r="R174" s="60">
        <v>4.34</v>
      </c>
      <c r="S174" s="109" t="s">
        <v>182</v>
      </c>
      <c r="T174" s="46" t="str">
        <f t="shared" si="9"/>
        <v>01/6/2019</v>
      </c>
      <c r="U174" s="60"/>
    </row>
    <row r="175" spans="1:21" s="95" customFormat="1" ht="18.899999999999999" hidden="1" customHeight="1" x14ac:dyDescent="0.25">
      <c r="A175" s="73">
        <v>165</v>
      </c>
      <c r="B175" s="130" t="s">
        <v>609</v>
      </c>
      <c r="C175" s="73"/>
      <c r="D175" s="45" t="s">
        <v>610</v>
      </c>
      <c r="E175" s="42" t="s">
        <v>718</v>
      </c>
      <c r="F175" s="42" t="s">
        <v>87</v>
      </c>
      <c r="G175" s="42" t="s">
        <v>88</v>
      </c>
      <c r="H175" s="42" t="s">
        <v>701</v>
      </c>
      <c r="I175" s="42" t="s">
        <v>697</v>
      </c>
      <c r="J175" s="42" t="s">
        <v>696</v>
      </c>
      <c r="K175" s="42">
        <v>7</v>
      </c>
      <c r="L175" s="60">
        <v>4.32</v>
      </c>
      <c r="M175" s="42"/>
      <c r="N175" s="42" t="s">
        <v>726</v>
      </c>
      <c r="O175" s="70" t="s">
        <v>180</v>
      </c>
      <c r="P175" s="45" t="str">
        <f t="shared" si="8"/>
        <v>01/3/2020</v>
      </c>
      <c r="Q175" s="83">
        <v>2</v>
      </c>
      <c r="R175" s="60">
        <v>4.34</v>
      </c>
      <c r="S175" s="109" t="s">
        <v>224</v>
      </c>
      <c r="T175" s="46" t="str">
        <f t="shared" si="9"/>
        <v>01/3/2020</v>
      </c>
      <c r="U175" s="60"/>
    </row>
    <row r="176" spans="1:21" s="95" customFormat="1" ht="18.899999999999999" hidden="1" customHeight="1" x14ac:dyDescent="0.25">
      <c r="A176" s="73">
        <v>166</v>
      </c>
      <c r="B176" s="130" t="s">
        <v>611</v>
      </c>
      <c r="C176" s="57" t="s">
        <v>612</v>
      </c>
      <c r="D176" s="44"/>
      <c r="E176" s="42" t="s">
        <v>718</v>
      </c>
      <c r="F176" s="42" t="s">
        <v>87</v>
      </c>
      <c r="G176" s="42" t="s">
        <v>88</v>
      </c>
      <c r="H176" s="42" t="s">
        <v>701</v>
      </c>
      <c r="I176" s="42" t="s">
        <v>697</v>
      </c>
      <c r="J176" s="42" t="s">
        <v>696</v>
      </c>
      <c r="K176" s="57">
        <v>6</v>
      </c>
      <c r="L176" s="74">
        <v>3.99</v>
      </c>
      <c r="M176" s="42"/>
      <c r="N176" s="42" t="s">
        <v>248</v>
      </c>
      <c r="O176" s="75" t="s">
        <v>194</v>
      </c>
      <c r="P176" s="45" t="str">
        <f t="shared" si="8"/>
        <v>01/6/2019</v>
      </c>
      <c r="Q176" s="76">
        <v>1</v>
      </c>
      <c r="R176" s="74">
        <v>4</v>
      </c>
      <c r="S176" s="109" t="s">
        <v>182</v>
      </c>
      <c r="T176" s="46" t="str">
        <f t="shared" si="9"/>
        <v>01/6/2019</v>
      </c>
      <c r="U176" s="60"/>
    </row>
    <row r="177" spans="1:21" s="95" customFormat="1" ht="18.899999999999999" hidden="1" customHeight="1" x14ac:dyDescent="0.25">
      <c r="A177" s="73">
        <v>167</v>
      </c>
      <c r="B177" s="130" t="s">
        <v>613</v>
      </c>
      <c r="C177" s="47" t="s">
        <v>614</v>
      </c>
      <c r="D177" s="44"/>
      <c r="E177" s="42" t="s">
        <v>718</v>
      </c>
      <c r="F177" s="42" t="s">
        <v>87</v>
      </c>
      <c r="G177" s="42" t="s">
        <v>88</v>
      </c>
      <c r="H177" s="42" t="s">
        <v>701</v>
      </c>
      <c r="I177" s="42" t="s">
        <v>697</v>
      </c>
      <c r="J177" s="42" t="s">
        <v>696</v>
      </c>
      <c r="K177" s="42">
        <v>6</v>
      </c>
      <c r="L177" s="60">
        <v>3.99</v>
      </c>
      <c r="M177" s="42"/>
      <c r="N177" s="42" t="s">
        <v>91</v>
      </c>
      <c r="O177" s="70" t="s">
        <v>204</v>
      </c>
      <c r="P177" s="45" t="str">
        <f t="shared" si="8"/>
        <v>01/9/2020</v>
      </c>
      <c r="Q177" s="83">
        <v>1</v>
      </c>
      <c r="R177" s="60">
        <v>4</v>
      </c>
      <c r="S177" s="109" t="s">
        <v>224</v>
      </c>
      <c r="T177" s="46" t="str">
        <f t="shared" si="9"/>
        <v>01/9/2020</v>
      </c>
      <c r="U177" s="60"/>
    </row>
    <row r="178" spans="1:21" s="95" customFormat="1" ht="18.899999999999999" hidden="1" customHeight="1" x14ac:dyDescent="0.25">
      <c r="A178" s="73">
        <v>168</v>
      </c>
      <c r="B178" s="131" t="s">
        <v>618</v>
      </c>
      <c r="C178" s="73"/>
      <c r="D178" s="68" t="s">
        <v>619</v>
      </c>
      <c r="E178" s="42" t="s">
        <v>718</v>
      </c>
      <c r="F178" s="42" t="s">
        <v>87</v>
      </c>
      <c r="G178" s="42" t="s">
        <v>88</v>
      </c>
      <c r="H178" s="42" t="s">
        <v>701</v>
      </c>
      <c r="I178" s="42" t="s">
        <v>697</v>
      </c>
      <c r="J178" s="42" t="s">
        <v>696</v>
      </c>
      <c r="K178" s="73">
        <v>5</v>
      </c>
      <c r="L178" s="84">
        <v>3.66</v>
      </c>
      <c r="M178" s="42"/>
      <c r="N178" s="42" t="s">
        <v>104</v>
      </c>
      <c r="O178" s="112" t="s">
        <v>204</v>
      </c>
      <c r="P178" s="45" t="str">
        <f t="shared" si="8"/>
        <v>01/9/2020</v>
      </c>
      <c r="Q178" s="113">
        <v>1</v>
      </c>
      <c r="R178" s="84">
        <v>4</v>
      </c>
      <c r="S178" s="46" t="s">
        <v>727</v>
      </c>
      <c r="T178" s="46" t="s">
        <v>727</v>
      </c>
      <c r="U178" s="60"/>
    </row>
    <row r="179" spans="1:21" s="95" customFormat="1" ht="18.899999999999999" hidden="1" customHeight="1" x14ac:dyDescent="0.25">
      <c r="A179" s="73">
        <v>169</v>
      </c>
      <c r="B179" s="130" t="s">
        <v>605</v>
      </c>
      <c r="C179" s="47" t="s">
        <v>606</v>
      </c>
      <c r="D179" s="44"/>
      <c r="E179" s="42" t="s">
        <v>718</v>
      </c>
      <c r="F179" s="42" t="s">
        <v>87</v>
      </c>
      <c r="G179" s="42" t="s">
        <v>88</v>
      </c>
      <c r="H179" s="42" t="s">
        <v>701</v>
      </c>
      <c r="I179" s="42" t="s">
        <v>697</v>
      </c>
      <c r="J179" s="42" t="s">
        <v>696</v>
      </c>
      <c r="K179" s="42">
        <v>4</v>
      </c>
      <c r="L179" s="60">
        <v>3.33</v>
      </c>
      <c r="M179" s="42"/>
      <c r="N179" s="42" t="s">
        <v>107</v>
      </c>
      <c r="O179" s="70" t="s">
        <v>198</v>
      </c>
      <c r="P179" s="45" t="str">
        <f t="shared" si="8"/>
        <v>01/3/2019</v>
      </c>
      <c r="Q179" s="83">
        <v>1</v>
      </c>
      <c r="R179" s="60">
        <v>4</v>
      </c>
      <c r="S179" s="109" t="s">
        <v>224</v>
      </c>
      <c r="T179" s="109" t="s">
        <v>224</v>
      </c>
      <c r="U179" s="60"/>
    </row>
    <row r="180" spans="1:21" s="95" customFormat="1" ht="18.899999999999999" hidden="1" customHeight="1" x14ac:dyDescent="0.25">
      <c r="A180" s="73">
        <v>170</v>
      </c>
      <c r="B180" s="131" t="s">
        <v>615</v>
      </c>
      <c r="C180" s="68" t="s">
        <v>616</v>
      </c>
      <c r="D180" s="44"/>
      <c r="E180" s="42" t="s">
        <v>718</v>
      </c>
      <c r="F180" s="42" t="s">
        <v>87</v>
      </c>
      <c r="G180" s="42" t="s">
        <v>88</v>
      </c>
      <c r="H180" s="43" t="s">
        <v>742</v>
      </c>
      <c r="I180" s="43" t="s">
        <v>732</v>
      </c>
      <c r="J180" s="126" t="s">
        <v>743</v>
      </c>
      <c r="K180" s="73">
        <v>4</v>
      </c>
      <c r="L180" s="84">
        <v>3.33</v>
      </c>
      <c r="M180" s="42"/>
      <c r="N180" s="42" t="s">
        <v>270</v>
      </c>
      <c r="O180" s="112" t="s">
        <v>725</v>
      </c>
      <c r="P180" s="45" t="str">
        <f t="shared" si="8"/>
        <v>01/6/2021</v>
      </c>
      <c r="Q180" s="113">
        <v>1</v>
      </c>
      <c r="R180" s="84">
        <v>4</v>
      </c>
      <c r="S180" s="109" t="s">
        <v>369</v>
      </c>
      <c r="T180" s="109" t="s">
        <v>369</v>
      </c>
      <c r="U180" s="60"/>
    </row>
    <row r="181" spans="1:21" s="95" customFormat="1" ht="18.899999999999999" hidden="1" customHeight="1" x14ac:dyDescent="0.25">
      <c r="A181" s="73">
        <v>171</v>
      </c>
      <c r="B181" s="130" t="s">
        <v>233</v>
      </c>
      <c r="C181" s="48" t="s">
        <v>234</v>
      </c>
      <c r="D181" s="42"/>
      <c r="E181" s="45" t="s">
        <v>705</v>
      </c>
      <c r="F181" s="42" t="s">
        <v>90</v>
      </c>
      <c r="G181" s="42" t="s">
        <v>88</v>
      </c>
      <c r="H181" s="42" t="s">
        <v>701</v>
      </c>
      <c r="I181" s="42" t="s">
        <v>697</v>
      </c>
      <c r="J181" s="42" t="s">
        <v>696</v>
      </c>
      <c r="K181" s="42">
        <v>9</v>
      </c>
      <c r="L181" s="42">
        <v>4.9800000000000004</v>
      </c>
      <c r="M181" s="73">
        <v>11</v>
      </c>
      <c r="N181" s="42" t="s">
        <v>738</v>
      </c>
      <c r="O181" s="47" t="s">
        <v>182</v>
      </c>
      <c r="P181" s="45" t="str">
        <f t="shared" si="8"/>
        <v>01/4/2021</v>
      </c>
      <c r="Q181" s="42">
        <v>6</v>
      </c>
      <c r="R181" s="85">
        <v>5.7</v>
      </c>
      <c r="S181" s="46" t="s">
        <v>182</v>
      </c>
      <c r="T181" s="66" t="str">
        <f t="shared" ref="T181:T193" si="10">O181</f>
        <v>01/4/2021</v>
      </c>
      <c r="U181" s="60"/>
    </row>
    <row r="182" spans="1:21" s="95" customFormat="1" ht="18.899999999999999" hidden="1" customHeight="1" x14ac:dyDescent="0.25">
      <c r="A182" s="73">
        <v>172</v>
      </c>
      <c r="B182" s="130" t="s">
        <v>235</v>
      </c>
      <c r="C182" s="48" t="s">
        <v>236</v>
      </c>
      <c r="D182" s="42"/>
      <c r="E182" s="45" t="s">
        <v>705</v>
      </c>
      <c r="F182" s="42" t="s">
        <v>87</v>
      </c>
      <c r="G182" s="42" t="s">
        <v>88</v>
      </c>
      <c r="H182" s="42" t="s">
        <v>701</v>
      </c>
      <c r="I182" s="42" t="s">
        <v>697</v>
      </c>
      <c r="J182" s="42" t="s">
        <v>696</v>
      </c>
      <c r="K182" s="42">
        <v>9</v>
      </c>
      <c r="L182" s="42" t="s">
        <v>185</v>
      </c>
      <c r="M182" s="73"/>
      <c r="N182" s="42" t="s">
        <v>465</v>
      </c>
      <c r="O182" s="48" t="s">
        <v>729</v>
      </c>
      <c r="P182" s="45" t="str">
        <f t="shared" si="8"/>
        <v>01/5/2020</v>
      </c>
      <c r="Q182" s="42">
        <v>4</v>
      </c>
      <c r="R182" s="85">
        <v>5.0199999999999996</v>
      </c>
      <c r="S182" s="46" t="s">
        <v>182</v>
      </c>
      <c r="T182" s="66" t="str">
        <f t="shared" si="10"/>
        <v>01/5/2020</v>
      </c>
      <c r="U182" s="60"/>
    </row>
    <row r="183" spans="1:21" s="95" customFormat="1" ht="18.899999999999999" hidden="1" customHeight="1" x14ac:dyDescent="0.25">
      <c r="A183" s="73">
        <v>173</v>
      </c>
      <c r="B183" s="130" t="s">
        <v>237</v>
      </c>
      <c r="C183" s="47" t="s">
        <v>238</v>
      </c>
      <c r="D183" s="42"/>
      <c r="E183" s="45" t="s">
        <v>705</v>
      </c>
      <c r="F183" s="42" t="s">
        <v>87</v>
      </c>
      <c r="G183" s="42" t="s">
        <v>88</v>
      </c>
      <c r="H183" s="42" t="s">
        <v>701</v>
      </c>
      <c r="I183" s="42" t="s">
        <v>697</v>
      </c>
      <c r="J183" s="42" t="s">
        <v>696</v>
      </c>
      <c r="K183" s="42">
        <v>9</v>
      </c>
      <c r="L183" s="42">
        <v>4.9800000000000004</v>
      </c>
      <c r="M183" s="73"/>
      <c r="N183" s="42" t="s">
        <v>257</v>
      </c>
      <c r="O183" s="47" t="s">
        <v>473</v>
      </c>
      <c r="P183" s="45" t="str">
        <f t="shared" si="8"/>
        <v>01/8/2020</v>
      </c>
      <c r="Q183" s="42">
        <v>4</v>
      </c>
      <c r="R183" s="85">
        <v>5.0199999999999996</v>
      </c>
      <c r="S183" s="46" t="s">
        <v>182</v>
      </c>
      <c r="T183" s="66" t="str">
        <f t="shared" si="10"/>
        <v>01/8/2020</v>
      </c>
      <c r="U183" s="60"/>
    </row>
    <row r="184" spans="1:21" s="95" customFormat="1" ht="18.899999999999999" hidden="1" customHeight="1" x14ac:dyDescent="0.25">
      <c r="A184" s="73">
        <v>174</v>
      </c>
      <c r="B184" s="130" t="s">
        <v>239</v>
      </c>
      <c r="C184" s="47" t="s">
        <v>240</v>
      </c>
      <c r="D184" s="42"/>
      <c r="E184" s="45" t="s">
        <v>705</v>
      </c>
      <c r="F184" s="42" t="s">
        <v>87</v>
      </c>
      <c r="G184" s="42" t="s">
        <v>88</v>
      </c>
      <c r="H184" s="42" t="s">
        <v>701</v>
      </c>
      <c r="I184" s="42" t="s">
        <v>697</v>
      </c>
      <c r="J184" s="42" t="s">
        <v>696</v>
      </c>
      <c r="K184" s="42">
        <v>8</v>
      </c>
      <c r="L184" s="42">
        <v>4.6500000000000004</v>
      </c>
      <c r="M184" s="73"/>
      <c r="N184" s="42" t="s">
        <v>94</v>
      </c>
      <c r="O184" s="47" t="s">
        <v>731</v>
      </c>
      <c r="P184" s="45" t="str">
        <f t="shared" si="8"/>
        <v>01/8/2019</v>
      </c>
      <c r="Q184" s="42">
        <v>3</v>
      </c>
      <c r="R184" s="85">
        <v>4.68</v>
      </c>
      <c r="S184" s="46" t="s">
        <v>182</v>
      </c>
      <c r="T184" s="66" t="str">
        <f t="shared" si="10"/>
        <v>01/8/2019</v>
      </c>
      <c r="U184" s="60"/>
    </row>
    <row r="185" spans="1:21" s="95" customFormat="1" ht="18.899999999999999" hidden="1" customHeight="1" x14ac:dyDescent="0.25">
      <c r="A185" s="73">
        <v>175</v>
      </c>
      <c r="B185" s="130" t="s">
        <v>242</v>
      </c>
      <c r="C185" s="48"/>
      <c r="D185" s="48" t="s">
        <v>243</v>
      </c>
      <c r="E185" s="45" t="s">
        <v>705</v>
      </c>
      <c r="F185" s="42" t="s">
        <v>87</v>
      </c>
      <c r="G185" s="42" t="s">
        <v>88</v>
      </c>
      <c r="H185" s="42" t="s">
        <v>701</v>
      </c>
      <c r="I185" s="42" t="s">
        <v>697</v>
      </c>
      <c r="J185" s="42" t="s">
        <v>696</v>
      </c>
      <c r="K185" s="42">
        <v>8</v>
      </c>
      <c r="L185" s="42">
        <v>4.6500000000000004</v>
      </c>
      <c r="M185" s="73"/>
      <c r="N185" s="42" t="s">
        <v>244</v>
      </c>
      <c r="O185" s="48" t="s">
        <v>189</v>
      </c>
      <c r="P185" s="45" t="str">
        <f t="shared" si="8"/>
        <v>01/12/2019</v>
      </c>
      <c r="Q185" s="42">
        <v>3</v>
      </c>
      <c r="R185" s="85">
        <v>4.68</v>
      </c>
      <c r="S185" s="46" t="s">
        <v>182</v>
      </c>
      <c r="T185" s="66" t="str">
        <f t="shared" si="10"/>
        <v>01/12/2019</v>
      </c>
      <c r="U185" s="60"/>
    </row>
    <row r="186" spans="1:21" s="95" customFormat="1" ht="18.899999999999999" hidden="1" customHeight="1" x14ac:dyDescent="0.25">
      <c r="A186" s="73">
        <v>176</v>
      </c>
      <c r="B186" s="130" t="s">
        <v>246</v>
      </c>
      <c r="C186" s="47" t="s">
        <v>247</v>
      </c>
      <c r="D186" s="42"/>
      <c r="E186" s="45" t="s">
        <v>705</v>
      </c>
      <c r="F186" s="42" t="s">
        <v>87</v>
      </c>
      <c r="G186" s="42" t="s">
        <v>88</v>
      </c>
      <c r="H186" s="42" t="s">
        <v>701</v>
      </c>
      <c r="I186" s="42" t="s">
        <v>697</v>
      </c>
      <c r="J186" s="42" t="s">
        <v>696</v>
      </c>
      <c r="K186" s="42">
        <v>8</v>
      </c>
      <c r="L186" s="42">
        <v>4.6500000000000004</v>
      </c>
      <c r="M186" s="73"/>
      <c r="N186" s="42" t="s">
        <v>734</v>
      </c>
      <c r="O186" s="47" t="s">
        <v>194</v>
      </c>
      <c r="P186" s="45" t="str">
        <f t="shared" si="8"/>
        <v>01/6/2019</v>
      </c>
      <c r="Q186" s="42">
        <v>3</v>
      </c>
      <c r="R186" s="85">
        <v>4.68</v>
      </c>
      <c r="S186" s="46" t="s">
        <v>182</v>
      </c>
      <c r="T186" s="66" t="str">
        <f t="shared" si="10"/>
        <v>01/6/2019</v>
      </c>
      <c r="U186" s="60"/>
    </row>
    <row r="187" spans="1:21" s="95" customFormat="1" ht="18.899999999999999" hidden="1" customHeight="1" x14ac:dyDescent="0.25">
      <c r="A187" s="73">
        <v>177</v>
      </c>
      <c r="B187" s="130" t="s">
        <v>249</v>
      </c>
      <c r="C187" s="48" t="s">
        <v>250</v>
      </c>
      <c r="D187" s="42"/>
      <c r="E187" s="45" t="s">
        <v>705</v>
      </c>
      <c r="F187" s="42" t="s">
        <v>87</v>
      </c>
      <c r="G187" s="42" t="s">
        <v>88</v>
      </c>
      <c r="H187" s="42" t="s">
        <v>701</v>
      </c>
      <c r="I187" s="42" t="s">
        <v>697</v>
      </c>
      <c r="J187" s="42" t="s">
        <v>696</v>
      </c>
      <c r="K187" s="42">
        <v>8</v>
      </c>
      <c r="L187" s="42">
        <v>4.6500000000000004</v>
      </c>
      <c r="M187" s="73"/>
      <c r="N187" s="42" t="s">
        <v>257</v>
      </c>
      <c r="O187" s="47" t="s">
        <v>210</v>
      </c>
      <c r="P187" s="45" t="str">
        <f t="shared" si="8"/>
        <v>01/6/2020</v>
      </c>
      <c r="Q187" s="42">
        <v>3</v>
      </c>
      <c r="R187" s="85">
        <v>4.68</v>
      </c>
      <c r="S187" s="46" t="s">
        <v>182</v>
      </c>
      <c r="T187" s="66" t="str">
        <f t="shared" si="10"/>
        <v>01/6/2020</v>
      </c>
      <c r="U187" s="60"/>
    </row>
    <row r="188" spans="1:21" s="95" customFormat="1" ht="18.899999999999999" hidden="1" customHeight="1" x14ac:dyDescent="0.25">
      <c r="A188" s="73">
        <v>178</v>
      </c>
      <c r="B188" s="130" t="s">
        <v>251</v>
      </c>
      <c r="C188" s="48" t="s">
        <v>252</v>
      </c>
      <c r="D188" s="42"/>
      <c r="E188" s="45" t="s">
        <v>705</v>
      </c>
      <c r="F188" s="42" t="s">
        <v>87</v>
      </c>
      <c r="G188" s="42" t="s">
        <v>88</v>
      </c>
      <c r="H188" s="42" t="s">
        <v>701</v>
      </c>
      <c r="I188" s="42" t="s">
        <v>697</v>
      </c>
      <c r="J188" s="42" t="s">
        <v>696</v>
      </c>
      <c r="K188" s="42">
        <v>8</v>
      </c>
      <c r="L188" s="42">
        <v>4.6500000000000004</v>
      </c>
      <c r="M188" s="73"/>
      <c r="N188" s="42" t="s">
        <v>734</v>
      </c>
      <c r="O188" s="48" t="s">
        <v>115</v>
      </c>
      <c r="P188" s="45" t="str">
        <f t="shared" si="8"/>
        <v>01/12/2020</v>
      </c>
      <c r="Q188" s="42">
        <v>3</v>
      </c>
      <c r="R188" s="85">
        <v>4.68</v>
      </c>
      <c r="S188" s="46" t="s">
        <v>182</v>
      </c>
      <c r="T188" s="66" t="str">
        <f t="shared" si="10"/>
        <v>01/12/2020</v>
      </c>
      <c r="U188" s="60"/>
    </row>
    <row r="189" spans="1:21" s="95" customFormat="1" ht="18.899999999999999" hidden="1" customHeight="1" x14ac:dyDescent="0.25">
      <c r="A189" s="73">
        <v>179</v>
      </c>
      <c r="B189" s="130" t="s">
        <v>254</v>
      </c>
      <c r="C189" s="42"/>
      <c r="D189" s="45">
        <v>27030</v>
      </c>
      <c r="E189" s="45" t="s">
        <v>705</v>
      </c>
      <c r="F189" s="42" t="s">
        <v>87</v>
      </c>
      <c r="G189" s="42" t="s">
        <v>88</v>
      </c>
      <c r="H189" s="42" t="s">
        <v>701</v>
      </c>
      <c r="I189" s="42" t="s">
        <v>697</v>
      </c>
      <c r="J189" s="42" t="s">
        <v>696</v>
      </c>
      <c r="K189" s="42">
        <v>8</v>
      </c>
      <c r="L189" s="42">
        <v>4.6500000000000004</v>
      </c>
      <c r="M189" s="73"/>
      <c r="N189" s="42" t="s">
        <v>94</v>
      </c>
      <c r="O189" s="48" t="s">
        <v>115</v>
      </c>
      <c r="P189" s="45" t="str">
        <f t="shared" si="8"/>
        <v>01/12/2020</v>
      </c>
      <c r="Q189" s="42">
        <v>3</v>
      </c>
      <c r="R189" s="85">
        <v>4.68</v>
      </c>
      <c r="S189" s="46" t="s">
        <v>182</v>
      </c>
      <c r="T189" s="66" t="str">
        <f t="shared" si="10"/>
        <v>01/12/2020</v>
      </c>
      <c r="U189" s="60"/>
    </row>
    <row r="190" spans="1:21" s="95" customFormat="1" ht="18.899999999999999" hidden="1" customHeight="1" x14ac:dyDescent="0.25">
      <c r="A190" s="73">
        <v>180</v>
      </c>
      <c r="B190" s="130" t="s">
        <v>255</v>
      </c>
      <c r="C190" s="45">
        <v>27760</v>
      </c>
      <c r="D190" s="42"/>
      <c r="E190" s="45" t="s">
        <v>705</v>
      </c>
      <c r="F190" s="42" t="s">
        <v>87</v>
      </c>
      <c r="G190" s="42" t="s">
        <v>88</v>
      </c>
      <c r="H190" s="42" t="s">
        <v>701</v>
      </c>
      <c r="I190" s="42" t="s">
        <v>697</v>
      </c>
      <c r="J190" s="42" t="s">
        <v>696</v>
      </c>
      <c r="K190" s="42">
        <v>8</v>
      </c>
      <c r="L190" s="42">
        <v>4.6500000000000004</v>
      </c>
      <c r="M190" s="73"/>
      <c r="N190" s="42" t="s">
        <v>94</v>
      </c>
      <c r="O190" s="48" t="s">
        <v>115</v>
      </c>
      <c r="P190" s="45" t="str">
        <f t="shared" si="8"/>
        <v>01/12/2020</v>
      </c>
      <c r="Q190" s="42">
        <v>3</v>
      </c>
      <c r="R190" s="85">
        <v>4.68</v>
      </c>
      <c r="S190" s="46" t="s">
        <v>182</v>
      </c>
      <c r="T190" s="66" t="str">
        <f t="shared" si="10"/>
        <v>01/12/2020</v>
      </c>
      <c r="U190" s="60"/>
    </row>
    <row r="191" spans="1:21" s="95" customFormat="1" ht="18.899999999999999" hidden="1" customHeight="1" x14ac:dyDescent="0.25">
      <c r="A191" s="73">
        <v>181</v>
      </c>
      <c r="B191" s="130" t="s">
        <v>256</v>
      </c>
      <c r="C191" s="47">
        <v>29651</v>
      </c>
      <c r="D191" s="42"/>
      <c r="E191" s="45" t="s">
        <v>705</v>
      </c>
      <c r="F191" s="42" t="s">
        <v>87</v>
      </c>
      <c r="G191" s="42" t="s">
        <v>88</v>
      </c>
      <c r="H191" s="42" t="s">
        <v>701</v>
      </c>
      <c r="I191" s="42" t="s">
        <v>697</v>
      </c>
      <c r="J191" s="42" t="s">
        <v>696</v>
      </c>
      <c r="K191" s="42">
        <v>6</v>
      </c>
      <c r="L191" s="42">
        <v>3.99</v>
      </c>
      <c r="M191" s="73"/>
      <c r="N191" s="42" t="s">
        <v>248</v>
      </c>
      <c r="O191" s="47" t="s">
        <v>221</v>
      </c>
      <c r="P191" s="45" t="str">
        <f t="shared" si="8"/>
        <v>01/9/2019</v>
      </c>
      <c r="Q191" s="42">
        <v>1</v>
      </c>
      <c r="R191" s="60">
        <v>4</v>
      </c>
      <c r="S191" s="46" t="s">
        <v>182</v>
      </c>
      <c r="T191" s="66" t="str">
        <f t="shared" si="10"/>
        <v>01/9/2019</v>
      </c>
      <c r="U191" s="60"/>
    </row>
    <row r="192" spans="1:21" s="95" customFormat="1" ht="18.899999999999999" hidden="1" customHeight="1" x14ac:dyDescent="0.25">
      <c r="A192" s="73">
        <v>182</v>
      </c>
      <c r="B192" s="130" t="s">
        <v>258</v>
      </c>
      <c r="C192" s="47">
        <v>28858</v>
      </c>
      <c r="D192" s="42"/>
      <c r="E192" s="45" t="s">
        <v>705</v>
      </c>
      <c r="F192" s="42" t="s">
        <v>87</v>
      </c>
      <c r="G192" s="42" t="s">
        <v>88</v>
      </c>
      <c r="H192" s="42" t="s">
        <v>701</v>
      </c>
      <c r="I192" s="42" t="s">
        <v>697</v>
      </c>
      <c r="J192" s="42" t="s">
        <v>696</v>
      </c>
      <c r="K192" s="42">
        <v>6</v>
      </c>
      <c r="L192" s="42">
        <v>3.99</v>
      </c>
      <c r="M192" s="73"/>
      <c r="N192" s="42" t="s">
        <v>257</v>
      </c>
      <c r="O192" s="48" t="s">
        <v>476</v>
      </c>
      <c r="P192" s="45" t="str">
        <f t="shared" si="8"/>
        <v>01/9/2018</v>
      </c>
      <c r="Q192" s="42">
        <v>1</v>
      </c>
      <c r="R192" s="60">
        <v>4</v>
      </c>
      <c r="S192" s="46" t="s">
        <v>182</v>
      </c>
      <c r="T192" s="66" t="str">
        <f t="shared" si="10"/>
        <v>01/9/2018</v>
      </c>
      <c r="U192" s="60"/>
    </row>
    <row r="193" spans="1:21" s="95" customFormat="1" ht="18.899999999999999" hidden="1" customHeight="1" x14ac:dyDescent="0.25">
      <c r="A193" s="73">
        <v>183</v>
      </c>
      <c r="B193" s="130" t="s">
        <v>260</v>
      </c>
      <c r="C193" s="48"/>
      <c r="D193" s="47" t="s">
        <v>261</v>
      </c>
      <c r="E193" s="45" t="s">
        <v>705</v>
      </c>
      <c r="F193" s="42" t="s">
        <v>87</v>
      </c>
      <c r="G193" s="42" t="s">
        <v>88</v>
      </c>
      <c r="H193" s="42" t="s">
        <v>701</v>
      </c>
      <c r="I193" s="42" t="s">
        <v>697</v>
      </c>
      <c r="J193" s="42" t="s">
        <v>696</v>
      </c>
      <c r="K193" s="42">
        <v>6</v>
      </c>
      <c r="L193" s="42">
        <v>3.99</v>
      </c>
      <c r="M193" s="73"/>
      <c r="N193" s="42" t="s">
        <v>91</v>
      </c>
      <c r="O193" s="68" t="s">
        <v>115</v>
      </c>
      <c r="P193" s="45" t="str">
        <f t="shared" si="8"/>
        <v>01/12/2020</v>
      </c>
      <c r="Q193" s="42">
        <v>1</v>
      </c>
      <c r="R193" s="60">
        <v>4</v>
      </c>
      <c r="S193" s="46" t="s">
        <v>182</v>
      </c>
      <c r="T193" s="66" t="str">
        <f t="shared" si="10"/>
        <v>01/12/2020</v>
      </c>
      <c r="U193" s="60"/>
    </row>
    <row r="194" spans="1:21" s="95" customFormat="1" ht="18.899999999999999" hidden="1" customHeight="1" x14ac:dyDescent="0.25">
      <c r="A194" s="73">
        <v>184</v>
      </c>
      <c r="B194" s="130" t="s">
        <v>262</v>
      </c>
      <c r="C194" s="73"/>
      <c r="D194" s="48" t="s">
        <v>263</v>
      </c>
      <c r="E194" s="45" t="s">
        <v>705</v>
      </c>
      <c r="F194" s="42" t="s">
        <v>87</v>
      </c>
      <c r="G194" s="42" t="s">
        <v>88</v>
      </c>
      <c r="H194" s="42" t="s">
        <v>701</v>
      </c>
      <c r="I194" s="42" t="s">
        <v>697</v>
      </c>
      <c r="J194" s="42" t="s">
        <v>696</v>
      </c>
      <c r="K194" s="42">
        <v>5</v>
      </c>
      <c r="L194" s="42">
        <v>3.66</v>
      </c>
      <c r="M194" s="73"/>
      <c r="N194" s="42" t="s">
        <v>107</v>
      </c>
      <c r="O194" s="47" t="s">
        <v>724</v>
      </c>
      <c r="P194" s="45" t="str">
        <f t="shared" si="8"/>
        <v>01/3/2021</v>
      </c>
      <c r="Q194" s="42">
        <v>1</v>
      </c>
      <c r="R194" s="85">
        <v>4</v>
      </c>
      <c r="S194" s="46" t="s">
        <v>182</v>
      </c>
      <c r="T194" s="68" t="s">
        <v>182</v>
      </c>
      <c r="U194" s="60"/>
    </row>
    <row r="195" spans="1:21" s="95" customFormat="1" ht="18.899999999999999" hidden="1" customHeight="1" x14ac:dyDescent="0.25">
      <c r="A195" s="73">
        <v>185</v>
      </c>
      <c r="B195" s="130" t="s">
        <v>264</v>
      </c>
      <c r="C195" s="47" t="s">
        <v>265</v>
      </c>
      <c r="D195" s="42"/>
      <c r="E195" s="45" t="s">
        <v>705</v>
      </c>
      <c r="F195" s="42" t="s">
        <v>87</v>
      </c>
      <c r="G195" s="42" t="s">
        <v>88</v>
      </c>
      <c r="H195" s="42" t="s">
        <v>701</v>
      </c>
      <c r="I195" s="42" t="s">
        <v>697</v>
      </c>
      <c r="J195" s="42" t="s">
        <v>696</v>
      </c>
      <c r="K195" s="42">
        <v>4</v>
      </c>
      <c r="L195" s="42">
        <v>3.33</v>
      </c>
      <c r="M195" s="73"/>
      <c r="N195" s="42" t="s">
        <v>107</v>
      </c>
      <c r="O195" s="47" t="s">
        <v>198</v>
      </c>
      <c r="P195" s="45" t="str">
        <f t="shared" si="8"/>
        <v>01/3/2019</v>
      </c>
      <c r="Q195" s="42">
        <v>1</v>
      </c>
      <c r="R195" s="85">
        <v>4</v>
      </c>
      <c r="S195" s="46" t="s">
        <v>182</v>
      </c>
      <c r="T195" s="68" t="s">
        <v>182</v>
      </c>
      <c r="U195" s="60"/>
    </row>
    <row r="196" spans="1:21" s="95" customFormat="1" ht="18.899999999999999" hidden="1" customHeight="1" x14ac:dyDescent="0.25">
      <c r="A196" s="73">
        <v>186</v>
      </c>
      <c r="B196" s="130" t="s">
        <v>266</v>
      </c>
      <c r="C196" s="42"/>
      <c r="D196" s="47" t="s">
        <v>267</v>
      </c>
      <c r="E196" s="45" t="s">
        <v>705</v>
      </c>
      <c r="F196" s="42" t="s">
        <v>112</v>
      </c>
      <c r="G196" s="42" t="s">
        <v>88</v>
      </c>
      <c r="H196" s="42" t="s">
        <v>701</v>
      </c>
      <c r="I196" s="42" t="s">
        <v>697</v>
      </c>
      <c r="J196" s="42" t="s">
        <v>696</v>
      </c>
      <c r="K196" s="42">
        <v>4</v>
      </c>
      <c r="L196" s="42">
        <v>3.33</v>
      </c>
      <c r="M196" s="73"/>
      <c r="N196" s="42" t="s">
        <v>107</v>
      </c>
      <c r="O196" s="47" t="s">
        <v>123</v>
      </c>
      <c r="P196" s="45" t="str">
        <f t="shared" si="8"/>
        <v>01/12/2018</v>
      </c>
      <c r="Q196" s="42">
        <v>1</v>
      </c>
      <c r="R196" s="85">
        <v>4</v>
      </c>
      <c r="S196" s="46" t="s">
        <v>182</v>
      </c>
      <c r="T196" s="68" t="s">
        <v>182</v>
      </c>
      <c r="U196" s="60"/>
    </row>
    <row r="197" spans="1:21" s="95" customFormat="1" ht="18.899999999999999" hidden="1" customHeight="1" x14ac:dyDescent="0.25">
      <c r="A197" s="73">
        <v>187</v>
      </c>
      <c r="B197" s="130" t="s">
        <v>268</v>
      </c>
      <c r="C197" s="48"/>
      <c r="D197" s="47" t="s">
        <v>269</v>
      </c>
      <c r="E197" s="45" t="s">
        <v>705</v>
      </c>
      <c r="F197" s="42" t="s">
        <v>87</v>
      </c>
      <c r="G197" s="42" t="s">
        <v>88</v>
      </c>
      <c r="H197" s="42" t="s">
        <v>701</v>
      </c>
      <c r="I197" s="42" t="s">
        <v>697</v>
      </c>
      <c r="J197" s="42" t="s">
        <v>696</v>
      </c>
      <c r="K197" s="42">
        <v>4</v>
      </c>
      <c r="L197" s="42">
        <v>3.33</v>
      </c>
      <c r="M197" s="73"/>
      <c r="N197" s="42" t="s">
        <v>150</v>
      </c>
      <c r="O197" s="47" t="s">
        <v>722</v>
      </c>
      <c r="P197" s="45" t="str">
        <f t="shared" si="8"/>
        <v>01/9/2022</v>
      </c>
      <c r="Q197" s="42">
        <v>1</v>
      </c>
      <c r="R197" s="85">
        <v>4</v>
      </c>
      <c r="S197" s="46" t="s">
        <v>253</v>
      </c>
      <c r="T197" s="46" t="s">
        <v>253</v>
      </c>
      <c r="U197" s="60"/>
    </row>
    <row r="198" spans="1:21" s="95" customFormat="1" ht="18.899999999999999" hidden="1" customHeight="1" x14ac:dyDescent="0.25">
      <c r="A198" s="73">
        <v>188</v>
      </c>
      <c r="B198" s="130" t="s">
        <v>271</v>
      </c>
      <c r="C198" s="48" t="s">
        <v>272</v>
      </c>
      <c r="D198" s="44"/>
      <c r="E198" s="45" t="s">
        <v>705</v>
      </c>
      <c r="F198" s="42" t="s">
        <v>87</v>
      </c>
      <c r="G198" s="42" t="s">
        <v>88</v>
      </c>
      <c r="H198" s="43"/>
      <c r="I198" s="43" t="s">
        <v>732</v>
      </c>
      <c r="J198" s="126" t="s">
        <v>733</v>
      </c>
      <c r="K198" s="42">
        <v>4</v>
      </c>
      <c r="L198" s="42">
        <v>3.33</v>
      </c>
      <c r="M198" s="42"/>
      <c r="N198" s="42" t="s">
        <v>150</v>
      </c>
      <c r="O198" s="46" t="s">
        <v>622</v>
      </c>
      <c r="P198" s="45" t="str">
        <f t="shared" si="8"/>
        <v>01/7/2023</v>
      </c>
      <c r="Q198" s="42">
        <v>1</v>
      </c>
      <c r="R198" s="85">
        <v>4</v>
      </c>
      <c r="S198" s="46" t="s">
        <v>279</v>
      </c>
      <c r="T198" s="46" t="s">
        <v>279</v>
      </c>
      <c r="U198" s="60"/>
    </row>
    <row r="199" spans="1:21" s="95" customFormat="1" ht="18.899999999999999" hidden="1" customHeight="1" x14ac:dyDescent="0.25">
      <c r="A199" s="73">
        <v>189</v>
      </c>
      <c r="B199" s="136" t="s">
        <v>664</v>
      </c>
      <c r="C199" s="114" t="s">
        <v>540</v>
      </c>
      <c r="D199" s="44"/>
      <c r="E199" s="42" t="s">
        <v>720</v>
      </c>
      <c r="F199" s="42" t="s">
        <v>112</v>
      </c>
      <c r="G199" s="42" t="s">
        <v>88</v>
      </c>
      <c r="H199" s="42" t="s">
        <v>701</v>
      </c>
      <c r="I199" s="42" t="s">
        <v>697</v>
      </c>
      <c r="J199" s="42" t="s">
        <v>696</v>
      </c>
      <c r="K199" s="42">
        <v>9</v>
      </c>
      <c r="L199" s="115">
        <v>4.9800000000000004</v>
      </c>
      <c r="M199" s="117"/>
      <c r="N199" s="42" t="s">
        <v>738</v>
      </c>
      <c r="O199" s="116" t="s">
        <v>454</v>
      </c>
      <c r="P199" s="45" t="str">
        <f t="shared" si="8"/>
        <v>01/01/2020</v>
      </c>
      <c r="Q199" s="42">
        <v>4</v>
      </c>
      <c r="R199" s="60">
        <v>5.0199999999999996</v>
      </c>
      <c r="S199" s="46" t="s">
        <v>182</v>
      </c>
      <c r="T199" s="116" t="str">
        <f t="shared" ref="T199:T211" si="11">O199</f>
        <v>01/01/2020</v>
      </c>
      <c r="U199" s="60"/>
    </row>
    <row r="200" spans="1:21" s="95" customFormat="1" ht="18.899999999999999" hidden="1" customHeight="1" x14ac:dyDescent="0.25">
      <c r="A200" s="73">
        <v>190</v>
      </c>
      <c r="B200" s="136" t="s">
        <v>665</v>
      </c>
      <c r="C200" s="118" t="s">
        <v>644</v>
      </c>
      <c r="D200" s="44"/>
      <c r="E200" s="42" t="s">
        <v>720</v>
      </c>
      <c r="F200" s="42" t="s">
        <v>112</v>
      </c>
      <c r="G200" s="42" t="s">
        <v>88</v>
      </c>
      <c r="H200" s="42" t="s">
        <v>701</v>
      </c>
      <c r="I200" s="42" t="s">
        <v>697</v>
      </c>
      <c r="J200" s="42" t="s">
        <v>696</v>
      </c>
      <c r="K200" s="42">
        <v>9</v>
      </c>
      <c r="L200" s="115">
        <v>4.9800000000000004</v>
      </c>
      <c r="M200" s="117"/>
      <c r="N200" s="42" t="s">
        <v>738</v>
      </c>
      <c r="O200" s="116" t="s">
        <v>142</v>
      </c>
      <c r="P200" s="45" t="str">
        <f t="shared" si="8"/>
        <v>01/10/2020</v>
      </c>
      <c r="Q200" s="42">
        <v>4</v>
      </c>
      <c r="R200" s="60">
        <v>5.0199999999999996</v>
      </c>
      <c r="S200" s="46" t="s">
        <v>182</v>
      </c>
      <c r="T200" s="116" t="str">
        <f t="shared" si="11"/>
        <v>01/10/2020</v>
      </c>
      <c r="U200" s="60"/>
    </row>
    <row r="201" spans="1:21" s="95" customFormat="1" ht="18.899999999999999" hidden="1" customHeight="1" x14ac:dyDescent="0.25">
      <c r="A201" s="73">
        <v>191</v>
      </c>
      <c r="B201" s="136" t="s">
        <v>668</v>
      </c>
      <c r="C201" s="114" t="s">
        <v>669</v>
      </c>
      <c r="D201" s="44"/>
      <c r="E201" s="42" t="s">
        <v>720</v>
      </c>
      <c r="F201" s="42" t="s">
        <v>87</v>
      </c>
      <c r="G201" s="42" t="s">
        <v>88</v>
      </c>
      <c r="H201" s="42" t="s">
        <v>701</v>
      </c>
      <c r="I201" s="42" t="s">
        <v>697</v>
      </c>
      <c r="J201" s="42" t="s">
        <v>696</v>
      </c>
      <c r="K201" s="42">
        <v>9</v>
      </c>
      <c r="L201" s="115">
        <v>4.9800000000000004</v>
      </c>
      <c r="M201" s="117"/>
      <c r="N201" s="42" t="s">
        <v>746</v>
      </c>
      <c r="O201" s="116" t="s">
        <v>115</v>
      </c>
      <c r="P201" s="45" t="str">
        <f t="shared" si="8"/>
        <v>01/12/2020</v>
      </c>
      <c r="Q201" s="42">
        <v>4</v>
      </c>
      <c r="R201" s="60">
        <v>5.0199999999999996</v>
      </c>
      <c r="S201" s="46" t="s">
        <v>224</v>
      </c>
      <c r="T201" s="116" t="str">
        <f t="shared" si="11"/>
        <v>01/12/2020</v>
      </c>
      <c r="U201" s="60"/>
    </row>
    <row r="202" spans="1:21" s="95" customFormat="1" ht="18.899999999999999" hidden="1" customHeight="1" x14ac:dyDescent="0.25">
      <c r="A202" s="73">
        <v>192</v>
      </c>
      <c r="B202" s="136" t="s">
        <v>661</v>
      </c>
      <c r="C202" s="114" t="s">
        <v>662</v>
      </c>
      <c r="D202" s="44"/>
      <c r="E202" s="42" t="s">
        <v>720</v>
      </c>
      <c r="F202" s="42" t="s">
        <v>663</v>
      </c>
      <c r="G202" s="42" t="s">
        <v>88</v>
      </c>
      <c r="H202" s="42" t="s">
        <v>701</v>
      </c>
      <c r="I202" s="42" t="s">
        <v>697</v>
      </c>
      <c r="J202" s="42" t="s">
        <v>696</v>
      </c>
      <c r="K202" s="42">
        <v>8</v>
      </c>
      <c r="L202" s="115">
        <v>4.6500000000000004</v>
      </c>
      <c r="M202" s="42"/>
      <c r="N202" s="42" t="s">
        <v>737</v>
      </c>
      <c r="O202" s="116" t="s">
        <v>457</v>
      </c>
      <c r="P202" s="45" t="str">
        <f t="shared" si="8"/>
        <v>01/02/2019</v>
      </c>
      <c r="Q202" s="42">
        <v>3</v>
      </c>
      <c r="R202" s="60">
        <v>4.68</v>
      </c>
      <c r="S202" s="46" t="s">
        <v>182</v>
      </c>
      <c r="T202" s="116" t="str">
        <f t="shared" si="11"/>
        <v>01/02/2019</v>
      </c>
      <c r="U202" s="60"/>
    </row>
    <row r="203" spans="1:21" s="95" customFormat="1" ht="18.899999999999999" hidden="1" customHeight="1" x14ac:dyDescent="0.25">
      <c r="A203" s="73">
        <v>193</v>
      </c>
      <c r="B203" s="136" t="s">
        <v>666</v>
      </c>
      <c r="C203" s="114" t="s">
        <v>667</v>
      </c>
      <c r="D203" s="44"/>
      <c r="E203" s="42" t="s">
        <v>720</v>
      </c>
      <c r="F203" s="42" t="s">
        <v>87</v>
      </c>
      <c r="G203" s="42" t="s">
        <v>88</v>
      </c>
      <c r="H203" s="42" t="s">
        <v>701</v>
      </c>
      <c r="I203" s="42" t="s">
        <v>697</v>
      </c>
      <c r="J203" s="42" t="s">
        <v>696</v>
      </c>
      <c r="K203" s="42">
        <v>8</v>
      </c>
      <c r="L203" s="115">
        <v>4.6500000000000004</v>
      </c>
      <c r="M203" s="117"/>
      <c r="N203" s="42" t="s">
        <v>738</v>
      </c>
      <c r="O203" s="116" t="s">
        <v>218</v>
      </c>
      <c r="P203" s="45" t="str">
        <f t="shared" ref="P203:P266" si="12">O203</f>
        <v>01/8/2018</v>
      </c>
      <c r="Q203" s="42">
        <v>3</v>
      </c>
      <c r="R203" s="60">
        <v>4.68</v>
      </c>
      <c r="S203" s="46" t="s">
        <v>224</v>
      </c>
      <c r="T203" s="116" t="str">
        <f t="shared" si="11"/>
        <v>01/8/2018</v>
      </c>
      <c r="U203" s="60"/>
    </row>
    <row r="204" spans="1:21" s="95" customFormat="1" ht="18.899999999999999" hidden="1" customHeight="1" x14ac:dyDescent="0.25">
      <c r="A204" s="73">
        <v>194</v>
      </c>
      <c r="B204" s="136" t="s">
        <v>670</v>
      </c>
      <c r="C204" s="73"/>
      <c r="D204" s="118" t="s">
        <v>671</v>
      </c>
      <c r="E204" s="42" t="s">
        <v>720</v>
      </c>
      <c r="F204" s="42" t="s">
        <v>87</v>
      </c>
      <c r="G204" s="42" t="s">
        <v>88</v>
      </c>
      <c r="H204" s="42" t="s">
        <v>701</v>
      </c>
      <c r="I204" s="42" t="s">
        <v>697</v>
      </c>
      <c r="J204" s="42" t="s">
        <v>696</v>
      </c>
      <c r="K204" s="42">
        <v>8</v>
      </c>
      <c r="L204" s="115">
        <v>4.6500000000000004</v>
      </c>
      <c r="M204" s="42"/>
      <c r="N204" s="42" t="s">
        <v>737</v>
      </c>
      <c r="O204" s="119" t="s">
        <v>731</v>
      </c>
      <c r="P204" s="45" t="str">
        <f t="shared" si="12"/>
        <v>01/8/2019</v>
      </c>
      <c r="Q204" s="42">
        <v>3</v>
      </c>
      <c r="R204" s="60">
        <v>4.68</v>
      </c>
      <c r="S204" s="46" t="s">
        <v>182</v>
      </c>
      <c r="T204" s="116" t="str">
        <f t="shared" si="11"/>
        <v>01/8/2019</v>
      </c>
      <c r="U204" s="60"/>
    </row>
    <row r="205" spans="1:21" s="95" customFormat="1" ht="18.899999999999999" hidden="1" customHeight="1" x14ac:dyDescent="0.25">
      <c r="A205" s="73">
        <v>195</v>
      </c>
      <c r="B205" s="136" t="s">
        <v>672</v>
      </c>
      <c r="C205" s="118" t="s">
        <v>673</v>
      </c>
      <c r="D205" s="44"/>
      <c r="E205" s="42" t="s">
        <v>720</v>
      </c>
      <c r="F205" s="42" t="s">
        <v>87</v>
      </c>
      <c r="G205" s="42" t="s">
        <v>88</v>
      </c>
      <c r="H205" s="42" t="s">
        <v>701</v>
      </c>
      <c r="I205" s="42" t="s">
        <v>697</v>
      </c>
      <c r="J205" s="42" t="s">
        <v>696</v>
      </c>
      <c r="K205" s="42">
        <v>8</v>
      </c>
      <c r="L205" s="115">
        <v>4.6500000000000004</v>
      </c>
      <c r="M205" s="42"/>
      <c r="N205" s="42" t="s">
        <v>734</v>
      </c>
      <c r="O205" s="119" t="s">
        <v>725</v>
      </c>
      <c r="P205" s="45" t="str">
        <f t="shared" si="12"/>
        <v>01/6/2021</v>
      </c>
      <c r="Q205" s="42">
        <v>3</v>
      </c>
      <c r="R205" s="60">
        <v>4.68</v>
      </c>
      <c r="S205" s="46" t="s">
        <v>224</v>
      </c>
      <c r="T205" s="116" t="str">
        <f t="shared" si="11"/>
        <v>01/6/2021</v>
      </c>
      <c r="U205" s="60"/>
    </row>
    <row r="206" spans="1:21" s="95" customFormat="1" ht="18.899999999999999" hidden="1" customHeight="1" x14ac:dyDescent="0.25">
      <c r="A206" s="73">
        <v>196</v>
      </c>
      <c r="B206" s="136" t="s">
        <v>674</v>
      </c>
      <c r="C206" s="118" t="s">
        <v>675</v>
      </c>
      <c r="D206" s="44"/>
      <c r="E206" s="42" t="s">
        <v>720</v>
      </c>
      <c r="F206" s="42" t="s">
        <v>87</v>
      </c>
      <c r="G206" s="42" t="s">
        <v>88</v>
      </c>
      <c r="H206" s="42" t="s">
        <v>701</v>
      </c>
      <c r="I206" s="42" t="s">
        <v>697</v>
      </c>
      <c r="J206" s="42" t="s">
        <v>696</v>
      </c>
      <c r="K206" s="42">
        <v>8</v>
      </c>
      <c r="L206" s="115">
        <v>4.6500000000000004</v>
      </c>
      <c r="M206" s="42"/>
      <c r="N206" s="42" t="s">
        <v>738</v>
      </c>
      <c r="O206" s="119" t="s">
        <v>476</v>
      </c>
      <c r="P206" s="45" t="str">
        <f t="shared" si="12"/>
        <v>01/9/2018</v>
      </c>
      <c r="Q206" s="42">
        <v>3</v>
      </c>
      <c r="R206" s="60">
        <v>4.68</v>
      </c>
      <c r="S206" s="46" t="s">
        <v>182</v>
      </c>
      <c r="T206" s="116" t="str">
        <f t="shared" si="11"/>
        <v>01/9/2018</v>
      </c>
      <c r="U206" s="60"/>
    </row>
    <row r="207" spans="1:21" s="95" customFormat="1" ht="18.899999999999999" hidden="1" customHeight="1" x14ac:dyDescent="0.25">
      <c r="A207" s="73">
        <v>197</v>
      </c>
      <c r="B207" s="136" t="s">
        <v>676</v>
      </c>
      <c r="C207" s="73"/>
      <c r="D207" s="114" t="s">
        <v>644</v>
      </c>
      <c r="E207" s="42" t="s">
        <v>720</v>
      </c>
      <c r="F207" s="42" t="s">
        <v>87</v>
      </c>
      <c r="G207" s="42" t="s">
        <v>88</v>
      </c>
      <c r="H207" s="42" t="s">
        <v>701</v>
      </c>
      <c r="I207" s="42" t="s">
        <v>697</v>
      </c>
      <c r="J207" s="42" t="s">
        <v>696</v>
      </c>
      <c r="K207" s="42">
        <v>8</v>
      </c>
      <c r="L207" s="115">
        <v>4.6500000000000004</v>
      </c>
      <c r="M207" s="42"/>
      <c r="N207" s="42" t="s">
        <v>738</v>
      </c>
      <c r="O207" s="119" t="s">
        <v>213</v>
      </c>
      <c r="P207" s="45" t="str">
        <f t="shared" si="12"/>
        <v>01/7/2019</v>
      </c>
      <c r="Q207" s="42">
        <v>3</v>
      </c>
      <c r="R207" s="60">
        <v>4.68</v>
      </c>
      <c r="S207" s="46" t="s">
        <v>224</v>
      </c>
      <c r="T207" s="116" t="str">
        <f t="shared" si="11"/>
        <v>01/7/2019</v>
      </c>
      <c r="U207" s="60"/>
    </row>
    <row r="208" spans="1:21" s="95" customFormat="1" ht="18.899999999999999" hidden="1" customHeight="1" x14ac:dyDescent="0.25">
      <c r="A208" s="73">
        <v>198</v>
      </c>
      <c r="B208" s="136" t="s">
        <v>688</v>
      </c>
      <c r="C208" s="123" t="s">
        <v>689</v>
      </c>
      <c r="D208" s="44"/>
      <c r="E208" s="42" t="s">
        <v>720</v>
      </c>
      <c r="F208" s="42" t="s">
        <v>87</v>
      </c>
      <c r="G208" s="42" t="s">
        <v>88</v>
      </c>
      <c r="H208" s="42" t="s">
        <v>701</v>
      </c>
      <c r="I208" s="42" t="s">
        <v>697</v>
      </c>
      <c r="J208" s="42" t="s">
        <v>696</v>
      </c>
      <c r="K208" s="42">
        <v>8</v>
      </c>
      <c r="L208" s="115">
        <v>4.6500000000000004</v>
      </c>
      <c r="M208" s="42"/>
      <c r="N208" s="42" t="s">
        <v>465</v>
      </c>
      <c r="O208" s="119" t="s">
        <v>727</v>
      </c>
      <c r="P208" s="45" t="str">
        <f t="shared" si="12"/>
        <v>01/5/2021</v>
      </c>
      <c r="Q208" s="42">
        <v>3</v>
      </c>
      <c r="R208" s="60">
        <v>4.68</v>
      </c>
      <c r="S208" s="46" t="s">
        <v>224</v>
      </c>
      <c r="T208" s="116" t="str">
        <f t="shared" si="11"/>
        <v>01/5/2021</v>
      </c>
      <c r="U208" s="60"/>
    </row>
    <row r="209" spans="1:21" s="95" customFormat="1" ht="18.899999999999999" hidden="1" customHeight="1" x14ac:dyDescent="0.25">
      <c r="A209" s="73">
        <v>199</v>
      </c>
      <c r="B209" s="136" t="s">
        <v>677</v>
      </c>
      <c r="C209" s="120" t="s">
        <v>678</v>
      </c>
      <c r="D209" s="44"/>
      <c r="E209" s="42" t="s">
        <v>720</v>
      </c>
      <c r="F209" s="42" t="s">
        <v>87</v>
      </c>
      <c r="G209" s="42" t="s">
        <v>88</v>
      </c>
      <c r="H209" s="42" t="s">
        <v>701</v>
      </c>
      <c r="I209" s="42" t="s">
        <v>697</v>
      </c>
      <c r="J209" s="42" t="s">
        <v>696</v>
      </c>
      <c r="K209" s="42">
        <v>7</v>
      </c>
      <c r="L209" s="115">
        <v>4.32</v>
      </c>
      <c r="M209" s="42"/>
      <c r="N209" s="42" t="s">
        <v>257</v>
      </c>
      <c r="O209" s="119" t="s">
        <v>204</v>
      </c>
      <c r="P209" s="45" t="str">
        <f t="shared" si="12"/>
        <v>01/9/2020</v>
      </c>
      <c r="Q209" s="42">
        <v>2</v>
      </c>
      <c r="R209" s="60">
        <v>4.34</v>
      </c>
      <c r="S209" s="46" t="s">
        <v>182</v>
      </c>
      <c r="T209" s="116" t="str">
        <f t="shared" si="11"/>
        <v>01/9/2020</v>
      </c>
      <c r="U209" s="60"/>
    </row>
    <row r="210" spans="1:21" s="95" customFormat="1" ht="18.899999999999999" hidden="1" customHeight="1" x14ac:dyDescent="0.25">
      <c r="A210" s="73">
        <v>200</v>
      </c>
      <c r="B210" s="136" t="s">
        <v>685</v>
      </c>
      <c r="C210" s="122" t="s">
        <v>686</v>
      </c>
      <c r="D210" s="44"/>
      <c r="E210" s="42" t="s">
        <v>720</v>
      </c>
      <c r="F210" s="42" t="s">
        <v>87</v>
      </c>
      <c r="G210" s="42" t="s">
        <v>88</v>
      </c>
      <c r="H210" s="42" t="s">
        <v>701</v>
      </c>
      <c r="I210" s="42" t="s">
        <v>697</v>
      </c>
      <c r="J210" s="42" t="s">
        <v>696</v>
      </c>
      <c r="K210" s="42">
        <v>7</v>
      </c>
      <c r="L210" s="115">
        <v>4.32</v>
      </c>
      <c r="M210" s="42"/>
      <c r="N210" s="42" t="s">
        <v>745</v>
      </c>
      <c r="O210" s="119" t="s">
        <v>687</v>
      </c>
      <c r="P210" s="45" t="str">
        <f t="shared" si="12"/>
        <v>01/01/2019</v>
      </c>
      <c r="Q210" s="42">
        <v>2</v>
      </c>
      <c r="R210" s="60">
        <v>4.34</v>
      </c>
      <c r="S210" s="46" t="s">
        <v>182</v>
      </c>
      <c r="T210" s="46" t="str">
        <f t="shared" si="11"/>
        <v>01/01/2019</v>
      </c>
      <c r="U210" s="60"/>
    </row>
    <row r="211" spans="1:21" s="95" customFormat="1" ht="18.899999999999999" hidden="1" customHeight="1" x14ac:dyDescent="0.25">
      <c r="A211" s="73">
        <v>201</v>
      </c>
      <c r="B211" s="136" t="s">
        <v>679</v>
      </c>
      <c r="C211" s="73"/>
      <c r="D211" s="120" t="s">
        <v>680</v>
      </c>
      <c r="E211" s="42" t="s">
        <v>720</v>
      </c>
      <c r="F211" s="42" t="s">
        <v>87</v>
      </c>
      <c r="G211" s="42" t="s">
        <v>88</v>
      </c>
      <c r="H211" s="42" t="s">
        <v>701</v>
      </c>
      <c r="I211" s="42" t="s">
        <v>697</v>
      </c>
      <c r="J211" s="42" t="s">
        <v>696</v>
      </c>
      <c r="K211" s="42">
        <v>6</v>
      </c>
      <c r="L211" s="115">
        <v>3.99</v>
      </c>
      <c r="M211" s="42"/>
      <c r="N211" s="42" t="s">
        <v>248</v>
      </c>
      <c r="O211" s="116" t="s">
        <v>194</v>
      </c>
      <c r="P211" s="45" t="str">
        <f t="shared" si="12"/>
        <v>01/6/2019</v>
      </c>
      <c r="Q211" s="42">
        <v>1</v>
      </c>
      <c r="R211" s="60">
        <v>4</v>
      </c>
      <c r="S211" s="46" t="s">
        <v>182</v>
      </c>
      <c r="T211" s="116" t="str">
        <f t="shared" si="11"/>
        <v>01/6/2019</v>
      </c>
      <c r="U211" s="60"/>
    </row>
    <row r="212" spans="1:21" s="95" customFormat="1" ht="18.899999999999999" hidden="1" customHeight="1" x14ac:dyDescent="0.25">
      <c r="A212" s="73">
        <v>202</v>
      </c>
      <c r="B212" s="136" t="s">
        <v>681</v>
      </c>
      <c r="C212" s="73"/>
      <c r="D212" s="120" t="s">
        <v>682</v>
      </c>
      <c r="E212" s="42" t="s">
        <v>720</v>
      </c>
      <c r="F212" s="42" t="s">
        <v>87</v>
      </c>
      <c r="G212" s="42" t="s">
        <v>88</v>
      </c>
      <c r="H212" s="42" t="s">
        <v>701</v>
      </c>
      <c r="I212" s="42" t="s">
        <v>697</v>
      </c>
      <c r="J212" s="42" t="s">
        <v>696</v>
      </c>
      <c r="K212" s="42">
        <v>5</v>
      </c>
      <c r="L212" s="115">
        <v>3.66</v>
      </c>
      <c r="M212" s="42"/>
      <c r="N212" s="42" t="s">
        <v>104</v>
      </c>
      <c r="O212" s="116" t="s">
        <v>189</v>
      </c>
      <c r="P212" s="45" t="str">
        <f t="shared" si="12"/>
        <v>01/12/2019</v>
      </c>
      <c r="Q212" s="42">
        <v>1</v>
      </c>
      <c r="R212" s="60">
        <v>4</v>
      </c>
      <c r="S212" s="46" t="s">
        <v>224</v>
      </c>
      <c r="T212" s="46" t="s">
        <v>224</v>
      </c>
      <c r="U212" s="60"/>
    </row>
    <row r="213" spans="1:21" s="95" customFormat="1" ht="18.899999999999999" hidden="1" customHeight="1" x14ac:dyDescent="0.25">
      <c r="A213" s="73">
        <v>203</v>
      </c>
      <c r="B213" s="136" t="s">
        <v>683</v>
      </c>
      <c r="C213" s="121" t="s">
        <v>684</v>
      </c>
      <c r="D213" s="44"/>
      <c r="E213" s="42" t="s">
        <v>720</v>
      </c>
      <c r="F213" s="42" t="s">
        <v>87</v>
      </c>
      <c r="G213" s="42" t="s">
        <v>88</v>
      </c>
      <c r="H213" s="42" t="s">
        <v>701</v>
      </c>
      <c r="I213" s="42" t="s">
        <v>697</v>
      </c>
      <c r="J213" s="42" t="s">
        <v>696</v>
      </c>
      <c r="K213" s="42">
        <v>5</v>
      </c>
      <c r="L213" s="115">
        <v>3.66</v>
      </c>
      <c r="M213" s="42"/>
      <c r="N213" s="42" t="s">
        <v>241</v>
      </c>
      <c r="O213" s="119" t="s">
        <v>198</v>
      </c>
      <c r="P213" s="45" t="str">
        <f t="shared" si="12"/>
        <v>01/3/2019</v>
      </c>
      <c r="Q213" s="42">
        <v>1</v>
      </c>
      <c r="R213" s="60">
        <v>4</v>
      </c>
      <c r="S213" s="46" t="s">
        <v>224</v>
      </c>
      <c r="T213" s="46" t="s">
        <v>224</v>
      </c>
      <c r="U213" s="60"/>
    </row>
    <row r="214" spans="1:21" s="95" customFormat="1" ht="18.899999999999999" hidden="1" customHeight="1" x14ac:dyDescent="0.25">
      <c r="A214" s="73">
        <v>204</v>
      </c>
      <c r="B214" s="136" t="s">
        <v>690</v>
      </c>
      <c r="C214" s="73"/>
      <c r="D214" s="123" t="s">
        <v>691</v>
      </c>
      <c r="E214" s="42" t="s">
        <v>720</v>
      </c>
      <c r="F214" s="42" t="s">
        <v>87</v>
      </c>
      <c r="G214" s="42" t="s">
        <v>88</v>
      </c>
      <c r="H214" s="42" t="s">
        <v>701</v>
      </c>
      <c r="I214" s="42" t="s">
        <v>697</v>
      </c>
      <c r="J214" s="42" t="s">
        <v>696</v>
      </c>
      <c r="K214" s="42">
        <v>4</v>
      </c>
      <c r="L214" s="115">
        <v>3.33</v>
      </c>
      <c r="M214" s="42"/>
      <c r="N214" s="42" t="s">
        <v>270</v>
      </c>
      <c r="O214" s="119" t="s">
        <v>189</v>
      </c>
      <c r="P214" s="45" t="str">
        <f t="shared" si="12"/>
        <v>01/12/2019</v>
      </c>
      <c r="Q214" s="42">
        <v>1</v>
      </c>
      <c r="R214" s="60">
        <v>4</v>
      </c>
      <c r="S214" s="46" t="s">
        <v>182</v>
      </c>
      <c r="T214" s="46" t="s">
        <v>182</v>
      </c>
      <c r="U214" s="60"/>
    </row>
    <row r="215" spans="1:21" s="95" customFormat="1" ht="18.899999999999999" hidden="1" customHeight="1" x14ac:dyDescent="0.25">
      <c r="A215" s="73">
        <v>205</v>
      </c>
      <c r="B215" s="136" t="s">
        <v>692</v>
      </c>
      <c r="C215" s="123" t="s">
        <v>693</v>
      </c>
      <c r="D215" s="44"/>
      <c r="E215" s="42" t="s">
        <v>720</v>
      </c>
      <c r="F215" s="42" t="s">
        <v>87</v>
      </c>
      <c r="G215" s="42" t="s">
        <v>88</v>
      </c>
      <c r="H215" s="42" t="s">
        <v>701</v>
      </c>
      <c r="I215" s="42" t="s">
        <v>697</v>
      </c>
      <c r="J215" s="42" t="s">
        <v>696</v>
      </c>
      <c r="K215" s="42">
        <v>4</v>
      </c>
      <c r="L215" s="115">
        <v>3.33</v>
      </c>
      <c r="M215" s="42"/>
      <c r="N215" s="42" t="s">
        <v>150</v>
      </c>
      <c r="O215" s="119" t="s">
        <v>286</v>
      </c>
      <c r="P215" s="45" t="str">
        <f t="shared" si="12"/>
        <v>01/02/2022</v>
      </c>
      <c r="Q215" s="42">
        <v>1</v>
      </c>
      <c r="R215" s="60">
        <v>4</v>
      </c>
      <c r="S215" s="46" t="s">
        <v>553</v>
      </c>
      <c r="T215" s="46" t="s">
        <v>553</v>
      </c>
      <c r="U215" s="60"/>
    </row>
    <row r="216" spans="1:21" s="95" customFormat="1" ht="18.899999999999999" hidden="1" customHeight="1" x14ac:dyDescent="0.25">
      <c r="A216" s="73">
        <v>206</v>
      </c>
      <c r="B216" s="130" t="s">
        <v>389</v>
      </c>
      <c r="C216" s="45">
        <v>25927</v>
      </c>
      <c r="D216" s="45"/>
      <c r="E216" s="44" t="s">
        <v>711</v>
      </c>
      <c r="F216" s="42" t="s">
        <v>87</v>
      </c>
      <c r="G216" s="42" t="s">
        <v>88</v>
      </c>
      <c r="H216" s="50" t="s">
        <v>701</v>
      </c>
      <c r="I216" s="42" t="s">
        <v>697</v>
      </c>
      <c r="J216" s="42" t="s">
        <v>696</v>
      </c>
      <c r="K216" s="42">
        <v>9</v>
      </c>
      <c r="L216" s="42">
        <v>4.9800000000000004</v>
      </c>
      <c r="M216" s="42"/>
      <c r="N216" s="42" t="s">
        <v>465</v>
      </c>
      <c r="O216" s="46" t="s">
        <v>142</v>
      </c>
      <c r="P216" s="45" t="str">
        <f t="shared" si="12"/>
        <v>01/10/2020</v>
      </c>
      <c r="Q216" s="42">
        <v>4</v>
      </c>
      <c r="R216" s="60">
        <v>5.0199999999999996</v>
      </c>
      <c r="S216" s="46" t="s">
        <v>224</v>
      </c>
      <c r="T216" s="44" t="str">
        <f t="shared" ref="T216:T232" si="13">O216</f>
        <v>01/10/2020</v>
      </c>
      <c r="U216" s="60"/>
    </row>
    <row r="217" spans="1:21" s="95" customFormat="1" ht="18.899999999999999" hidden="1" customHeight="1" x14ac:dyDescent="0.25">
      <c r="A217" s="73">
        <v>207</v>
      </c>
      <c r="B217" s="130" t="s">
        <v>392</v>
      </c>
      <c r="C217" s="42">
        <v>1970</v>
      </c>
      <c r="D217" s="45"/>
      <c r="E217" s="44" t="s">
        <v>711</v>
      </c>
      <c r="F217" s="42" t="s">
        <v>87</v>
      </c>
      <c r="G217" s="42" t="s">
        <v>88</v>
      </c>
      <c r="H217" s="50" t="s">
        <v>701</v>
      </c>
      <c r="I217" s="42" t="s">
        <v>697</v>
      </c>
      <c r="J217" s="42" t="s">
        <v>696</v>
      </c>
      <c r="K217" s="42">
        <v>9</v>
      </c>
      <c r="L217" s="42">
        <v>4.9800000000000004</v>
      </c>
      <c r="M217" s="42"/>
      <c r="N217" s="42" t="s">
        <v>738</v>
      </c>
      <c r="O217" s="46" t="s">
        <v>145</v>
      </c>
      <c r="P217" s="45" t="str">
        <f t="shared" si="12"/>
        <v>01/02/2021</v>
      </c>
      <c r="Q217" s="42">
        <v>4</v>
      </c>
      <c r="R217" s="60">
        <v>5.0199999999999996</v>
      </c>
      <c r="S217" s="46" t="s">
        <v>224</v>
      </c>
      <c r="T217" s="44" t="str">
        <f t="shared" si="13"/>
        <v>01/02/2021</v>
      </c>
      <c r="U217" s="60"/>
    </row>
    <row r="218" spans="1:21" s="95" customFormat="1" ht="18.899999999999999" hidden="1" customHeight="1" x14ac:dyDescent="0.25">
      <c r="A218" s="73">
        <v>208</v>
      </c>
      <c r="B218" s="130" t="s">
        <v>397</v>
      </c>
      <c r="C218" s="45">
        <v>26260</v>
      </c>
      <c r="D218" s="45"/>
      <c r="E218" s="44" t="s">
        <v>711</v>
      </c>
      <c r="F218" s="42" t="s">
        <v>87</v>
      </c>
      <c r="G218" s="42" t="s">
        <v>88</v>
      </c>
      <c r="H218" s="50" t="s">
        <v>701</v>
      </c>
      <c r="I218" s="42" t="s">
        <v>697</v>
      </c>
      <c r="J218" s="42" t="s">
        <v>696</v>
      </c>
      <c r="K218" s="42">
        <v>9</v>
      </c>
      <c r="L218" s="42">
        <v>4.9800000000000004</v>
      </c>
      <c r="M218" s="42"/>
      <c r="N218" s="42" t="s">
        <v>737</v>
      </c>
      <c r="O218" s="46" t="s">
        <v>466</v>
      </c>
      <c r="P218" s="45" t="str">
        <f t="shared" si="12"/>
        <v>01/7/2020</v>
      </c>
      <c r="Q218" s="42">
        <v>4</v>
      </c>
      <c r="R218" s="60">
        <v>5.0199999999999996</v>
      </c>
      <c r="S218" s="46" t="s">
        <v>224</v>
      </c>
      <c r="T218" s="44" t="str">
        <f t="shared" si="13"/>
        <v>01/7/2020</v>
      </c>
      <c r="U218" s="60"/>
    </row>
    <row r="219" spans="1:21" s="95" customFormat="1" ht="18.899999999999999" hidden="1" customHeight="1" x14ac:dyDescent="0.25">
      <c r="A219" s="73">
        <v>209</v>
      </c>
      <c r="B219" s="130" t="s">
        <v>398</v>
      </c>
      <c r="C219" s="45">
        <v>25178</v>
      </c>
      <c r="D219" s="45"/>
      <c r="E219" s="44" t="s">
        <v>711</v>
      </c>
      <c r="F219" s="42" t="s">
        <v>87</v>
      </c>
      <c r="G219" s="42" t="s">
        <v>88</v>
      </c>
      <c r="H219" s="50" t="s">
        <v>701</v>
      </c>
      <c r="I219" s="42" t="s">
        <v>697</v>
      </c>
      <c r="J219" s="42" t="s">
        <v>696</v>
      </c>
      <c r="K219" s="42">
        <v>9</v>
      </c>
      <c r="L219" s="42">
        <v>4.9800000000000004</v>
      </c>
      <c r="M219" s="42"/>
      <c r="N219" s="42" t="s">
        <v>737</v>
      </c>
      <c r="O219" s="46" t="s">
        <v>364</v>
      </c>
      <c r="P219" s="45" t="str">
        <f t="shared" si="12"/>
        <v>01/01/2021</v>
      </c>
      <c r="Q219" s="42">
        <v>4</v>
      </c>
      <c r="R219" s="60">
        <v>5.0199999999999996</v>
      </c>
      <c r="S219" s="46" t="s">
        <v>224</v>
      </c>
      <c r="T219" s="44" t="str">
        <f t="shared" si="13"/>
        <v>01/01/2021</v>
      </c>
      <c r="U219" s="60"/>
    </row>
    <row r="220" spans="1:21" s="95" customFormat="1" ht="18.899999999999999" hidden="1" customHeight="1" x14ac:dyDescent="0.25">
      <c r="A220" s="73">
        <v>210</v>
      </c>
      <c r="B220" s="130" t="s">
        <v>399</v>
      </c>
      <c r="C220" s="45"/>
      <c r="D220" s="45">
        <v>26014</v>
      </c>
      <c r="E220" s="44" t="s">
        <v>711</v>
      </c>
      <c r="F220" s="42" t="s">
        <v>112</v>
      </c>
      <c r="G220" s="42" t="s">
        <v>88</v>
      </c>
      <c r="H220" s="50" t="s">
        <v>701</v>
      </c>
      <c r="I220" s="42" t="s">
        <v>697</v>
      </c>
      <c r="J220" s="42" t="s">
        <v>696</v>
      </c>
      <c r="K220" s="42">
        <v>9</v>
      </c>
      <c r="L220" s="42">
        <v>4.9800000000000004</v>
      </c>
      <c r="M220" s="42"/>
      <c r="N220" s="42" t="s">
        <v>737</v>
      </c>
      <c r="O220" s="46" t="s">
        <v>215</v>
      </c>
      <c r="P220" s="45" t="str">
        <f t="shared" si="12"/>
        <v>01/4/2020</v>
      </c>
      <c r="Q220" s="42">
        <v>4</v>
      </c>
      <c r="R220" s="60">
        <v>5.0199999999999996</v>
      </c>
      <c r="S220" s="46" t="s">
        <v>182</v>
      </c>
      <c r="T220" s="44" t="str">
        <f t="shared" si="13"/>
        <v>01/4/2020</v>
      </c>
      <c r="U220" s="60"/>
    </row>
    <row r="221" spans="1:21" s="95" customFormat="1" ht="18.899999999999999" hidden="1" customHeight="1" x14ac:dyDescent="0.25">
      <c r="A221" s="73">
        <v>211</v>
      </c>
      <c r="B221" s="130" t="s">
        <v>385</v>
      </c>
      <c r="C221" s="42"/>
      <c r="D221" s="45">
        <v>27760</v>
      </c>
      <c r="E221" s="44" t="s">
        <v>711</v>
      </c>
      <c r="F221" s="42" t="s">
        <v>87</v>
      </c>
      <c r="G221" s="42" t="s">
        <v>88</v>
      </c>
      <c r="H221" s="50" t="s">
        <v>701</v>
      </c>
      <c r="I221" s="42" t="s">
        <v>697</v>
      </c>
      <c r="J221" s="42" t="s">
        <v>696</v>
      </c>
      <c r="K221" s="42">
        <v>8</v>
      </c>
      <c r="L221" s="42">
        <v>4.6500000000000004</v>
      </c>
      <c r="M221" s="42"/>
      <c r="N221" s="42" t="s">
        <v>734</v>
      </c>
      <c r="O221" s="46" t="s">
        <v>724</v>
      </c>
      <c r="P221" s="45" t="str">
        <f t="shared" si="12"/>
        <v>01/3/2021</v>
      </c>
      <c r="Q221" s="42">
        <v>3</v>
      </c>
      <c r="R221" s="60">
        <v>4.68</v>
      </c>
      <c r="S221" s="46" t="s">
        <v>182</v>
      </c>
      <c r="T221" s="44" t="str">
        <f t="shared" si="13"/>
        <v>01/3/2021</v>
      </c>
      <c r="U221" s="60"/>
    </row>
    <row r="222" spans="1:21" s="95" customFormat="1" ht="18.899999999999999" hidden="1" customHeight="1" x14ac:dyDescent="0.25">
      <c r="A222" s="73">
        <v>212</v>
      </c>
      <c r="B222" s="130" t="s">
        <v>387</v>
      </c>
      <c r="C222" s="42"/>
      <c r="D222" s="45">
        <v>28390</v>
      </c>
      <c r="E222" s="44" t="s">
        <v>711</v>
      </c>
      <c r="F222" s="42" t="s">
        <v>87</v>
      </c>
      <c r="G222" s="42" t="s">
        <v>88</v>
      </c>
      <c r="H222" s="50" t="s">
        <v>701</v>
      </c>
      <c r="I222" s="42" t="s">
        <v>697</v>
      </c>
      <c r="J222" s="42" t="s">
        <v>696</v>
      </c>
      <c r="K222" s="42">
        <v>8</v>
      </c>
      <c r="L222" s="42">
        <v>4.6500000000000004</v>
      </c>
      <c r="M222" s="42"/>
      <c r="N222" s="42" t="s">
        <v>734</v>
      </c>
      <c r="O222" s="46" t="s">
        <v>115</v>
      </c>
      <c r="P222" s="45" t="str">
        <f t="shared" si="12"/>
        <v>01/12/2020</v>
      </c>
      <c r="Q222" s="42">
        <v>3</v>
      </c>
      <c r="R222" s="60">
        <v>4.68</v>
      </c>
      <c r="S222" s="46" t="s">
        <v>182</v>
      </c>
      <c r="T222" s="44" t="str">
        <f t="shared" si="13"/>
        <v>01/12/2020</v>
      </c>
      <c r="U222" s="60"/>
    </row>
    <row r="223" spans="1:21" s="95" customFormat="1" ht="18.899999999999999" hidden="1" customHeight="1" x14ac:dyDescent="0.25">
      <c r="A223" s="73">
        <v>213</v>
      </c>
      <c r="B223" s="130" t="s">
        <v>388</v>
      </c>
      <c r="C223" s="45">
        <v>26383</v>
      </c>
      <c r="D223" s="45"/>
      <c r="E223" s="44" t="s">
        <v>711</v>
      </c>
      <c r="F223" s="42" t="s">
        <v>112</v>
      </c>
      <c r="G223" s="42" t="s">
        <v>88</v>
      </c>
      <c r="H223" s="50" t="s">
        <v>701</v>
      </c>
      <c r="I223" s="42" t="s">
        <v>697</v>
      </c>
      <c r="J223" s="42" t="s">
        <v>696</v>
      </c>
      <c r="K223" s="42">
        <v>8</v>
      </c>
      <c r="L223" s="42">
        <v>4.6500000000000004</v>
      </c>
      <c r="M223" s="42"/>
      <c r="N223" s="42" t="s">
        <v>734</v>
      </c>
      <c r="O223" s="46" t="s">
        <v>466</v>
      </c>
      <c r="P223" s="45" t="str">
        <f t="shared" si="12"/>
        <v>01/7/2020</v>
      </c>
      <c r="Q223" s="42">
        <v>3</v>
      </c>
      <c r="R223" s="60">
        <v>4.68</v>
      </c>
      <c r="S223" s="46" t="s">
        <v>182</v>
      </c>
      <c r="T223" s="44" t="str">
        <f t="shared" si="13"/>
        <v>01/7/2020</v>
      </c>
      <c r="U223" s="60"/>
    </row>
    <row r="224" spans="1:21" s="95" customFormat="1" ht="18.899999999999999" hidden="1" customHeight="1" x14ac:dyDescent="0.25">
      <c r="A224" s="73">
        <v>214</v>
      </c>
      <c r="B224" s="130" t="s">
        <v>390</v>
      </c>
      <c r="C224" s="45">
        <v>27383</v>
      </c>
      <c r="D224" s="45"/>
      <c r="E224" s="44" t="s">
        <v>711</v>
      </c>
      <c r="F224" s="42" t="s">
        <v>87</v>
      </c>
      <c r="G224" s="42" t="s">
        <v>88</v>
      </c>
      <c r="H224" s="50" t="s">
        <v>701</v>
      </c>
      <c r="I224" s="42" t="s">
        <v>697</v>
      </c>
      <c r="J224" s="42" t="s">
        <v>696</v>
      </c>
      <c r="K224" s="42">
        <v>8</v>
      </c>
      <c r="L224" s="42">
        <v>4.6500000000000004</v>
      </c>
      <c r="M224" s="42"/>
      <c r="N224" s="42" t="s">
        <v>734</v>
      </c>
      <c r="O224" s="46" t="s">
        <v>186</v>
      </c>
      <c r="P224" s="45" t="str">
        <f t="shared" si="12"/>
        <v>01/11/2020</v>
      </c>
      <c r="Q224" s="42">
        <v>3</v>
      </c>
      <c r="R224" s="60">
        <v>4.68</v>
      </c>
      <c r="S224" s="46" t="s">
        <v>182</v>
      </c>
      <c r="T224" s="44" t="str">
        <f t="shared" si="13"/>
        <v>01/11/2020</v>
      </c>
      <c r="U224" s="60"/>
    </row>
    <row r="225" spans="1:21" s="95" customFormat="1" ht="18.899999999999999" hidden="1" customHeight="1" x14ac:dyDescent="0.25">
      <c r="A225" s="73">
        <v>215</v>
      </c>
      <c r="B225" s="130" t="s">
        <v>391</v>
      </c>
      <c r="C225" s="45">
        <v>25204</v>
      </c>
      <c r="D225" s="45"/>
      <c r="E225" s="44" t="s">
        <v>711</v>
      </c>
      <c r="F225" s="42" t="s">
        <v>87</v>
      </c>
      <c r="G225" s="42" t="s">
        <v>88</v>
      </c>
      <c r="H225" s="50" t="s">
        <v>701</v>
      </c>
      <c r="I225" s="42" t="s">
        <v>697</v>
      </c>
      <c r="J225" s="42" t="s">
        <v>696</v>
      </c>
      <c r="K225" s="42">
        <v>8</v>
      </c>
      <c r="L225" s="42">
        <v>4.6500000000000004</v>
      </c>
      <c r="M225" s="42"/>
      <c r="N225" s="42" t="s">
        <v>91</v>
      </c>
      <c r="O225" s="46" t="s">
        <v>213</v>
      </c>
      <c r="P225" s="45" t="str">
        <f t="shared" si="12"/>
        <v>01/7/2019</v>
      </c>
      <c r="Q225" s="42">
        <v>3</v>
      </c>
      <c r="R225" s="60">
        <v>4.68</v>
      </c>
      <c r="S225" s="46" t="s">
        <v>224</v>
      </c>
      <c r="T225" s="44" t="str">
        <f t="shared" si="13"/>
        <v>01/7/2019</v>
      </c>
      <c r="U225" s="60"/>
    </row>
    <row r="226" spans="1:21" s="95" customFormat="1" ht="18.899999999999999" hidden="1" customHeight="1" x14ac:dyDescent="0.25">
      <c r="A226" s="73">
        <v>216</v>
      </c>
      <c r="B226" s="130" t="s">
        <v>393</v>
      </c>
      <c r="C226" s="45">
        <v>27274</v>
      </c>
      <c r="D226" s="45"/>
      <c r="E226" s="44" t="s">
        <v>711</v>
      </c>
      <c r="F226" s="42" t="s">
        <v>87</v>
      </c>
      <c r="G226" s="42" t="s">
        <v>88</v>
      </c>
      <c r="H226" s="50" t="s">
        <v>701</v>
      </c>
      <c r="I226" s="42" t="s">
        <v>697</v>
      </c>
      <c r="J226" s="42" t="s">
        <v>696</v>
      </c>
      <c r="K226" s="42">
        <v>8</v>
      </c>
      <c r="L226" s="42">
        <v>4.9800000000000004</v>
      </c>
      <c r="M226" s="42"/>
      <c r="N226" s="42" t="s">
        <v>465</v>
      </c>
      <c r="O226" s="46" t="s">
        <v>204</v>
      </c>
      <c r="P226" s="45" t="str">
        <f t="shared" si="12"/>
        <v>01/9/2020</v>
      </c>
      <c r="Q226" s="42">
        <v>3</v>
      </c>
      <c r="R226" s="60">
        <v>4.68</v>
      </c>
      <c r="S226" s="46" t="s">
        <v>182</v>
      </c>
      <c r="T226" s="44" t="str">
        <f t="shared" si="13"/>
        <v>01/9/2020</v>
      </c>
      <c r="U226" s="60"/>
    </row>
    <row r="227" spans="1:21" s="95" customFormat="1" ht="18.899999999999999" hidden="1" customHeight="1" x14ac:dyDescent="0.25">
      <c r="A227" s="73">
        <v>217</v>
      </c>
      <c r="B227" s="130" t="s">
        <v>383</v>
      </c>
      <c r="C227" s="42"/>
      <c r="D227" s="45">
        <v>28572</v>
      </c>
      <c r="E227" s="44" t="s">
        <v>711</v>
      </c>
      <c r="F227" s="42" t="s">
        <v>87</v>
      </c>
      <c r="G227" s="42" t="s">
        <v>88</v>
      </c>
      <c r="H227" s="50" t="s">
        <v>701</v>
      </c>
      <c r="I227" s="42" t="s">
        <v>697</v>
      </c>
      <c r="J227" s="42" t="s">
        <v>696</v>
      </c>
      <c r="K227" s="42">
        <v>7</v>
      </c>
      <c r="L227" s="42">
        <v>4.32</v>
      </c>
      <c r="M227" s="42"/>
      <c r="N227" s="42" t="s">
        <v>734</v>
      </c>
      <c r="O227" s="46" t="s">
        <v>198</v>
      </c>
      <c r="P227" s="45" t="str">
        <f t="shared" si="12"/>
        <v>01/3/2019</v>
      </c>
      <c r="Q227" s="42">
        <v>2</v>
      </c>
      <c r="R227" s="60">
        <v>4.34</v>
      </c>
      <c r="S227" s="46" t="s">
        <v>182</v>
      </c>
      <c r="T227" s="44" t="str">
        <f t="shared" si="13"/>
        <v>01/3/2019</v>
      </c>
      <c r="U227" s="60"/>
    </row>
    <row r="228" spans="1:21" s="95" customFormat="1" ht="18.899999999999999" hidden="1" customHeight="1" x14ac:dyDescent="0.25">
      <c r="A228" s="73">
        <v>218</v>
      </c>
      <c r="B228" s="130" t="s">
        <v>384</v>
      </c>
      <c r="C228" s="45"/>
      <c r="D228" s="45">
        <v>28742</v>
      </c>
      <c r="E228" s="44" t="s">
        <v>711</v>
      </c>
      <c r="F228" s="42" t="s">
        <v>87</v>
      </c>
      <c r="G228" s="42" t="s">
        <v>88</v>
      </c>
      <c r="H228" s="50" t="s">
        <v>701</v>
      </c>
      <c r="I228" s="42" t="s">
        <v>697</v>
      </c>
      <c r="J228" s="42" t="s">
        <v>696</v>
      </c>
      <c r="K228" s="42">
        <v>7</v>
      </c>
      <c r="L228" s="42">
        <v>4.32</v>
      </c>
      <c r="M228" s="42"/>
      <c r="N228" s="42" t="s">
        <v>257</v>
      </c>
      <c r="O228" s="46" t="s">
        <v>725</v>
      </c>
      <c r="P228" s="45" t="str">
        <f t="shared" si="12"/>
        <v>01/6/2021</v>
      </c>
      <c r="Q228" s="42">
        <v>2</v>
      </c>
      <c r="R228" s="60">
        <v>4.34</v>
      </c>
      <c r="S228" s="46" t="s">
        <v>224</v>
      </c>
      <c r="T228" s="44" t="str">
        <f t="shared" si="13"/>
        <v>01/6/2021</v>
      </c>
      <c r="U228" s="60"/>
    </row>
    <row r="229" spans="1:21" s="95" customFormat="1" ht="18.899999999999999" hidden="1" customHeight="1" x14ac:dyDescent="0.25">
      <c r="A229" s="73">
        <v>219</v>
      </c>
      <c r="B229" s="130" t="s">
        <v>396</v>
      </c>
      <c r="C229" s="42"/>
      <c r="D229" s="45">
        <v>29630</v>
      </c>
      <c r="E229" s="44" t="s">
        <v>711</v>
      </c>
      <c r="F229" s="42" t="s">
        <v>87</v>
      </c>
      <c r="G229" s="42" t="s">
        <v>88</v>
      </c>
      <c r="H229" s="50" t="s">
        <v>701</v>
      </c>
      <c r="I229" s="42" t="s">
        <v>697</v>
      </c>
      <c r="J229" s="42" t="s">
        <v>696</v>
      </c>
      <c r="K229" s="42">
        <v>7</v>
      </c>
      <c r="L229" s="42">
        <v>4.32</v>
      </c>
      <c r="M229" s="42"/>
      <c r="N229" s="42" t="s">
        <v>257</v>
      </c>
      <c r="O229" s="46" t="s">
        <v>189</v>
      </c>
      <c r="P229" s="45" t="str">
        <f t="shared" si="12"/>
        <v>01/12/2019</v>
      </c>
      <c r="Q229" s="42">
        <v>2</v>
      </c>
      <c r="R229" s="60">
        <v>4.34</v>
      </c>
      <c r="S229" s="46" t="s">
        <v>224</v>
      </c>
      <c r="T229" s="44" t="str">
        <f t="shared" si="13"/>
        <v>01/12/2019</v>
      </c>
      <c r="U229" s="60"/>
    </row>
    <row r="230" spans="1:21" s="95" customFormat="1" ht="18.899999999999999" hidden="1" customHeight="1" x14ac:dyDescent="0.25">
      <c r="A230" s="73">
        <v>220</v>
      </c>
      <c r="B230" s="130" t="s">
        <v>400</v>
      </c>
      <c r="C230" s="45">
        <v>24299</v>
      </c>
      <c r="D230" s="44"/>
      <c r="E230" s="44" t="s">
        <v>711</v>
      </c>
      <c r="F230" s="42" t="s">
        <v>87</v>
      </c>
      <c r="G230" s="42" t="s">
        <v>88</v>
      </c>
      <c r="H230" s="50" t="s">
        <v>701</v>
      </c>
      <c r="I230" s="42" t="s">
        <v>697</v>
      </c>
      <c r="J230" s="42" t="s">
        <v>696</v>
      </c>
      <c r="K230" s="42">
        <v>7</v>
      </c>
      <c r="L230" s="42">
        <v>4.32</v>
      </c>
      <c r="M230" s="42"/>
      <c r="N230" s="42" t="s">
        <v>734</v>
      </c>
      <c r="O230" s="46" t="s">
        <v>224</v>
      </c>
      <c r="P230" s="45" t="str">
        <f t="shared" si="12"/>
        <v>01/7/2021</v>
      </c>
      <c r="Q230" s="42">
        <v>2</v>
      </c>
      <c r="R230" s="60">
        <v>4.34</v>
      </c>
      <c r="S230" s="46" t="s">
        <v>224</v>
      </c>
      <c r="T230" s="44" t="str">
        <f t="shared" si="13"/>
        <v>01/7/2021</v>
      </c>
      <c r="U230" s="60"/>
    </row>
    <row r="231" spans="1:21" s="95" customFormat="1" ht="18.899999999999999" hidden="1" customHeight="1" x14ac:dyDescent="0.25">
      <c r="A231" s="73">
        <v>221</v>
      </c>
      <c r="B231" s="130" t="s">
        <v>386</v>
      </c>
      <c r="C231" s="42"/>
      <c r="D231" s="45">
        <v>29472</v>
      </c>
      <c r="E231" s="44" t="s">
        <v>711</v>
      </c>
      <c r="F231" s="42" t="s">
        <v>87</v>
      </c>
      <c r="G231" s="42" t="s">
        <v>88</v>
      </c>
      <c r="H231" s="50" t="s">
        <v>701</v>
      </c>
      <c r="I231" s="42" t="s">
        <v>697</v>
      </c>
      <c r="J231" s="42" t="s">
        <v>696</v>
      </c>
      <c r="K231" s="42">
        <v>6</v>
      </c>
      <c r="L231" s="42">
        <v>3.99</v>
      </c>
      <c r="M231" s="42"/>
      <c r="N231" s="42" t="s">
        <v>248</v>
      </c>
      <c r="O231" s="46" t="s">
        <v>204</v>
      </c>
      <c r="P231" s="45" t="str">
        <f t="shared" si="12"/>
        <v>01/9/2020</v>
      </c>
      <c r="Q231" s="42">
        <v>1</v>
      </c>
      <c r="R231" s="60">
        <v>4</v>
      </c>
      <c r="S231" s="46" t="s">
        <v>182</v>
      </c>
      <c r="T231" s="44" t="str">
        <f t="shared" si="13"/>
        <v>01/9/2020</v>
      </c>
      <c r="U231" s="60"/>
    </row>
    <row r="232" spans="1:21" s="95" customFormat="1" ht="18.899999999999999" hidden="1" customHeight="1" x14ac:dyDescent="0.25">
      <c r="A232" s="73">
        <v>222</v>
      </c>
      <c r="B232" s="130" t="s">
        <v>401</v>
      </c>
      <c r="C232" s="45">
        <v>29587</v>
      </c>
      <c r="D232" s="44"/>
      <c r="E232" s="44" t="s">
        <v>711</v>
      </c>
      <c r="F232" s="42" t="s">
        <v>87</v>
      </c>
      <c r="G232" s="42" t="s">
        <v>88</v>
      </c>
      <c r="H232" s="50" t="s">
        <v>701</v>
      </c>
      <c r="I232" s="42" t="s">
        <v>697</v>
      </c>
      <c r="J232" s="42" t="s">
        <v>696</v>
      </c>
      <c r="K232" s="42">
        <v>6</v>
      </c>
      <c r="L232" s="42">
        <v>3.99</v>
      </c>
      <c r="M232" s="42"/>
      <c r="N232" s="42" t="s">
        <v>244</v>
      </c>
      <c r="O232" s="46" t="s">
        <v>481</v>
      </c>
      <c r="P232" s="45" t="str">
        <f t="shared" si="12"/>
        <v>01/02/2020</v>
      </c>
      <c r="Q232" s="42">
        <v>2</v>
      </c>
      <c r="R232" s="60">
        <v>4.34</v>
      </c>
      <c r="S232" s="46" t="s">
        <v>224</v>
      </c>
      <c r="T232" s="44" t="str">
        <f t="shared" si="13"/>
        <v>01/02/2020</v>
      </c>
      <c r="U232" s="60"/>
    </row>
    <row r="233" spans="1:21" s="95" customFormat="1" ht="18.899999999999999" hidden="1" customHeight="1" x14ac:dyDescent="0.25">
      <c r="A233" s="73">
        <v>223</v>
      </c>
      <c r="B233" s="130" t="s">
        <v>382</v>
      </c>
      <c r="C233" s="47">
        <v>31976</v>
      </c>
      <c r="D233" s="44"/>
      <c r="E233" s="44" t="s">
        <v>711</v>
      </c>
      <c r="F233" s="42" t="s">
        <v>87</v>
      </c>
      <c r="G233" s="42" t="s">
        <v>88</v>
      </c>
      <c r="H233" s="50" t="s">
        <v>701</v>
      </c>
      <c r="I233" s="42" t="s">
        <v>697</v>
      </c>
      <c r="J233" s="42" t="s">
        <v>696</v>
      </c>
      <c r="K233" s="42">
        <v>4</v>
      </c>
      <c r="L233" s="42">
        <v>3.33</v>
      </c>
      <c r="M233" s="42"/>
      <c r="N233" s="42" t="s">
        <v>270</v>
      </c>
      <c r="O233" s="46" t="s">
        <v>180</v>
      </c>
      <c r="P233" s="45" t="str">
        <f t="shared" si="12"/>
        <v>01/3/2020</v>
      </c>
      <c r="Q233" s="42">
        <v>1</v>
      </c>
      <c r="R233" s="60">
        <v>4</v>
      </c>
      <c r="S233" s="46" t="s">
        <v>182</v>
      </c>
      <c r="T233" s="46" t="s">
        <v>182</v>
      </c>
      <c r="U233" s="60"/>
    </row>
    <row r="234" spans="1:21" s="95" customFormat="1" ht="18.899999999999999" hidden="1" customHeight="1" x14ac:dyDescent="0.25">
      <c r="A234" s="73">
        <v>224</v>
      </c>
      <c r="B234" s="130" t="s">
        <v>394</v>
      </c>
      <c r="C234" s="42"/>
      <c r="D234" s="45">
        <v>32929</v>
      </c>
      <c r="E234" s="44" t="s">
        <v>711</v>
      </c>
      <c r="F234" s="42" t="s">
        <v>87</v>
      </c>
      <c r="G234" s="42" t="s">
        <v>88</v>
      </c>
      <c r="H234" s="50" t="s">
        <v>701</v>
      </c>
      <c r="I234" s="42" t="s">
        <v>697</v>
      </c>
      <c r="J234" s="42" t="s">
        <v>696</v>
      </c>
      <c r="K234" s="42">
        <v>4</v>
      </c>
      <c r="L234" s="42">
        <v>3.33</v>
      </c>
      <c r="M234" s="42"/>
      <c r="N234" s="42" t="s">
        <v>150</v>
      </c>
      <c r="O234" s="46" t="s">
        <v>245</v>
      </c>
      <c r="P234" s="45" t="str">
        <f t="shared" si="12"/>
        <v>01/12/2022</v>
      </c>
      <c r="Q234" s="42">
        <v>1</v>
      </c>
      <c r="R234" s="60">
        <v>4</v>
      </c>
      <c r="S234" s="46" t="s">
        <v>654</v>
      </c>
      <c r="T234" s="46" t="s">
        <v>654</v>
      </c>
      <c r="U234" s="60"/>
    </row>
    <row r="235" spans="1:21" s="95" customFormat="1" ht="18.899999999999999" hidden="1" customHeight="1" x14ac:dyDescent="0.25">
      <c r="A235" s="73">
        <v>225</v>
      </c>
      <c r="B235" s="130" t="s">
        <v>395</v>
      </c>
      <c r="C235" s="45"/>
      <c r="D235" s="45">
        <v>32928</v>
      </c>
      <c r="E235" s="44" t="s">
        <v>711</v>
      </c>
      <c r="F235" s="42" t="s">
        <v>87</v>
      </c>
      <c r="G235" s="42" t="s">
        <v>88</v>
      </c>
      <c r="H235" s="50" t="s">
        <v>701</v>
      </c>
      <c r="I235" s="42" t="s">
        <v>697</v>
      </c>
      <c r="J235" s="42" t="s">
        <v>696</v>
      </c>
      <c r="K235" s="42">
        <v>4</v>
      </c>
      <c r="L235" s="42">
        <v>3.33</v>
      </c>
      <c r="M235" s="42"/>
      <c r="N235" s="42" t="s">
        <v>150</v>
      </c>
      <c r="O235" s="46" t="s">
        <v>723</v>
      </c>
      <c r="P235" s="45" t="str">
        <f t="shared" si="12"/>
        <v>01/5/2022</v>
      </c>
      <c r="Q235" s="42">
        <v>1</v>
      </c>
      <c r="R235" s="60">
        <v>4</v>
      </c>
      <c r="S235" s="46" t="s">
        <v>553</v>
      </c>
      <c r="T235" s="46" t="s">
        <v>553</v>
      </c>
      <c r="U235" s="60"/>
    </row>
    <row r="236" spans="1:21" s="95" customFormat="1" ht="18.899999999999999" hidden="1" customHeight="1" x14ac:dyDescent="0.25">
      <c r="A236" s="73">
        <v>226</v>
      </c>
      <c r="B236" s="131" t="s">
        <v>452</v>
      </c>
      <c r="C236" s="65">
        <v>26785</v>
      </c>
      <c r="D236" s="45"/>
      <c r="E236" s="42" t="s">
        <v>715</v>
      </c>
      <c r="F236" s="42" t="s">
        <v>90</v>
      </c>
      <c r="G236" s="42" t="s">
        <v>88</v>
      </c>
      <c r="H236" s="50" t="s">
        <v>701</v>
      </c>
      <c r="I236" s="42" t="s">
        <v>697</v>
      </c>
      <c r="J236" s="42" t="s">
        <v>696</v>
      </c>
      <c r="K236" s="42">
        <v>9</v>
      </c>
      <c r="L236" s="63">
        <v>4.9800000000000004</v>
      </c>
      <c r="M236" s="64"/>
      <c r="N236" s="42" t="s">
        <v>738</v>
      </c>
      <c r="O236" s="46" t="s">
        <v>118</v>
      </c>
      <c r="P236" s="45" t="str">
        <f t="shared" si="12"/>
        <v>01/11/2019</v>
      </c>
      <c r="Q236" s="42">
        <v>4</v>
      </c>
      <c r="R236" s="60">
        <v>5.0199999999999996</v>
      </c>
      <c r="S236" s="46" t="s">
        <v>182</v>
      </c>
      <c r="T236" s="46" t="str">
        <f t="shared" ref="T236:T248" si="14">P236</f>
        <v>01/11/2019</v>
      </c>
      <c r="U236" s="60"/>
    </row>
    <row r="237" spans="1:21" s="95" customFormat="1" ht="18.899999999999999" hidden="1" customHeight="1" x14ac:dyDescent="0.25">
      <c r="A237" s="73">
        <v>227</v>
      </c>
      <c r="B237" s="131" t="s">
        <v>489</v>
      </c>
      <c r="C237" s="65" t="s">
        <v>490</v>
      </c>
      <c r="D237" s="45"/>
      <c r="E237" s="42" t="s">
        <v>715</v>
      </c>
      <c r="F237" s="42" t="s">
        <v>112</v>
      </c>
      <c r="G237" s="42" t="s">
        <v>88</v>
      </c>
      <c r="H237" s="50" t="s">
        <v>701</v>
      </c>
      <c r="I237" s="42" t="s">
        <v>697</v>
      </c>
      <c r="J237" s="42" t="s">
        <v>696</v>
      </c>
      <c r="K237" s="42">
        <v>9</v>
      </c>
      <c r="L237" s="63">
        <v>4.9800000000000004</v>
      </c>
      <c r="M237" s="64"/>
      <c r="N237" s="42" t="s">
        <v>241</v>
      </c>
      <c r="O237" s="46" t="s">
        <v>221</v>
      </c>
      <c r="P237" s="45" t="str">
        <f t="shared" si="12"/>
        <v>01/9/2019</v>
      </c>
      <c r="Q237" s="42">
        <v>4</v>
      </c>
      <c r="R237" s="60">
        <v>5.0199999999999996</v>
      </c>
      <c r="S237" s="46" t="s">
        <v>182</v>
      </c>
      <c r="T237" s="46" t="str">
        <f t="shared" si="14"/>
        <v>01/9/2019</v>
      </c>
      <c r="U237" s="60"/>
    </row>
    <row r="238" spans="1:21" s="95" customFormat="1" ht="18.899999999999999" hidden="1" customHeight="1" x14ac:dyDescent="0.25">
      <c r="A238" s="73">
        <v>228</v>
      </c>
      <c r="B238" s="131" t="s">
        <v>491</v>
      </c>
      <c r="C238" s="68" t="s">
        <v>492</v>
      </c>
      <c r="D238" s="45"/>
      <c r="E238" s="42" t="s">
        <v>715</v>
      </c>
      <c r="F238" s="42" t="s">
        <v>112</v>
      </c>
      <c r="G238" s="42" t="s">
        <v>88</v>
      </c>
      <c r="H238" s="50" t="s">
        <v>701</v>
      </c>
      <c r="I238" s="42" t="s">
        <v>697</v>
      </c>
      <c r="J238" s="42" t="s">
        <v>696</v>
      </c>
      <c r="K238" s="42">
        <v>9</v>
      </c>
      <c r="L238" s="63">
        <v>4.9800000000000004</v>
      </c>
      <c r="M238" s="64"/>
      <c r="N238" s="42" t="s">
        <v>734</v>
      </c>
      <c r="O238" s="46" t="s">
        <v>727</v>
      </c>
      <c r="P238" s="45" t="str">
        <f t="shared" si="12"/>
        <v>01/5/2021</v>
      </c>
      <c r="Q238" s="42">
        <v>4</v>
      </c>
      <c r="R238" s="60">
        <v>5.0199999999999996</v>
      </c>
      <c r="S238" s="46" t="s">
        <v>224</v>
      </c>
      <c r="T238" s="46" t="str">
        <f t="shared" si="14"/>
        <v>01/5/2021</v>
      </c>
      <c r="U238" s="60"/>
    </row>
    <row r="239" spans="1:21" s="95" customFormat="1" ht="18.899999999999999" hidden="1" customHeight="1" x14ac:dyDescent="0.25">
      <c r="A239" s="73">
        <v>229</v>
      </c>
      <c r="B239" s="131" t="s">
        <v>493</v>
      </c>
      <c r="C239" s="67" t="s">
        <v>494</v>
      </c>
      <c r="D239" s="66"/>
      <c r="E239" s="42" t="s">
        <v>715</v>
      </c>
      <c r="F239" s="42" t="s">
        <v>87</v>
      </c>
      <c r="G239" s="42" t="s">
        <v>88</v>
      </c>
      <c r="H239" s="50" t="s">
        <v>701</v>
      </c>
      <c r="I239" s="42" t="s">
        <v>697</v>
      </c>
      <c r="J239" s="42" t="s">
        <v>696</v>
      </c>
      <c r="K239" s="42">
        <v>9</v>
      </c>
      <c r="L239" s="63">
        <v>4.9800000000000004</v>
      </c>
      <c r="M239" s="64"/>
      <c r="N239" s="42" t="s">
        <v>737</v>
      </c>
      <c r="O239" s="46" t="s">
        <v>204</v>
      </c>
      <c r="P239" s="45" t="str">
        <f t="shared" si="12"/>
        <v>01/9/2020</v>
      </c>
      <c r="Q239" s="42">
        <v>4</v>
      </c>
      <c r="R239" s="60">
        <v>5.0199999999999996</v>
      </c>
      <c r="S239" s="46" t="s">
        <v>182</v>
      </c>
      <c r="T239" s="46" t="str">
        <f t="shared" si="14"/>
        <v>01/9/2020</v>
      </c>
      <c r="U239" s="60"/>
    </row>
    <row r="240" spans="1:21" s="95" customFormat="1" ht="18.899999999999999" hidden="1" customHeight="1" x14ac:dyDescent="0.25">
      <c r="A240" s="73">
        <v>230</v>
      </c>
      <c r="B240" s="131" t="s">
        <v>495</v>
      </c>
      <c r="C240" s="66"/>
      <c r="D240" s="67" t="s">
        <v>496</v>
      </c>
      <c r="E240" s="42" t="s">
        <v>715</v>
      </c>
      <c r="F240" s="42" t="s">
        <v>87</v>
      </c>
      <c r="G240" s="42" t="s">
        <v>88</v>
      </c>
      <c r="H240" s="50" t="s">
        <v>701</v>
      </c>
      <c r="I240" s="42" t="s">
        <v>697</v>
      </c>
      <c r="J240" s="42" t="s">
        <v>696</v>
      </c>
      <c r="K240" s="42">
        <v>9</v>
      </c>
      <c r="L240" s="63">
        <v>4.9800000000000004</v>
      </c>
      <c r="M240" s="64"/>
      <c r="N240" s="42" t="str">
        <f>N241</f>
        <v>25 năm</v>
      </c>
      <c r="O240" s="46" t="s">
        <v>186</v>
      </c>
      <c r="P240" s="45" t="str">
        <f t="shared" si="12"/>
        <v>01/11/2020</v>
      </c>
      <c r="Q240" s="42">
        <v>4</v>
      </c>
      <c r="R240" s="60">
        <v>5.0199999999999996</v>
      </c>
      <c r="S240" s="46" t="s">
        <v>224</v>
      </c>
      <c r="T240" s="46" t="str">
        <f t="shared" si="14"/>
        <v>01/11/2020</v>
      </c>
      <c r="U240" s="60"/>
    </row>
    <row r="241" spans="1:21" s="95" customFormat="1" ht="18.899999999999999" hidden="1" customHeight="1" x14ac:dyDescent="0.25">
      <c r="A241" s="73">
        <v>231</v>
      </c>
      <c r="B241" s="131" t="s">
        <v>497</v>
      </c>
      <c r="C241" s="66"/>
      <c r="D241" s="67" t="s">
        <v>498</v>
      </c>
      <c r="E241" s="42" t="s">
        <v>715</v>
      </c>
      <c r="F241" s="42" t="s">
        <v>87</v>
      </c>
      <c r="G241" s="42" t="s">
        <v>88</v>
      </c>
      <c r="H241" s="50" t="s">
        <v>701</v>
      </c>
      <c r="I241" s="42" t="s">
        <v>697</v>
      </c>
      <c r="J241" s="42" t="s">
        <v>696</v>
      </c>
      <c r="K241" s="42">
        <v>9</v>
      </c>
      <c r="L241" s="63">
        <v>4.9800000000000004</v>
      </c>
      <c r="M241" s="64"/>
      <c r="N241" s="42" t="s">
        <v>740</v>
      </c>
      <c r="O241" s="46" t="s">
        <v>145</v>
      </c>
      <c r="P241" s="45" t="str">
        <f t="shared" si="12"/>
        <v>01/02/2021</v>
      </c>
      <c r="Q241" s="42">
        <v>4</v>
      </c>
      <c r="R241" s="60">
        <v>5.0199999999999996</v>
      </c>
      <c r="S241" s="46" t="s">
        <v>224</v>
      </c>
      <c r="T241" s="46" t="str">
        <f t="shared" si="14"/>
        <v>01/02/2021</v>
      </c>
      <c r="U241" s="60"/>
    </row>
    <row r="242" spans="1:21" s="95" customFormat="1" ht="18.899999999999999" hidden="1" customHeight="1" x14ac:dyDescent="0.25">
      <c r="A242" s="73">
        <v>232</v>
      </c>
      <c r="B242" s="131" t="s">
        <v>499</v>
      </c>
      <c r="C242" s="68" t="s">
        <v>500</v>
      </c>
      <c r="D242" s="67"/>
      <c r="E242" s="42" t="s">
        <v>715</v>
      </c>
      <c r="F242" s="42" t="s">
        <v>87</v>
      </c>
      <c r="G242" s="42" t="s">
        <v>88</v>
      </c>
      <c r="H242" s="50" t="s">
        <v>701</v>
      </c>
      <c r="I242" s="42" t="s">
        <v>697</v>
      </c>
      <c r="J242" s="42" t="s">
        <v>696</v>
      </c>
      <c r="K242" s="42">
        <v>9</v>
      </c>
      <c r="L242" s="63">
        <v>4.9800000000000004</v>
      </c>
      <c r="M242" s="64"/>
      <c r="N242" s="42" t="s">
        <v>738</v>
      </c>
      <c r="O242" s="46" t="s">
        <v>473</v>
      </c>
      <c r="P242" s="45" t="str">
        <f t="shared" si="12"/>
        <v>01/8/2020</v>
      </c>
      <c r="Q242" s="42">
        <v>4</v>
      </c>
      <c r="R242" s="60">
        <v>5.0199999999999996</v>
      </c>
      <c r="S242" s="46" t="s">
        <v>182</v>
      </c>
      <c r="T242" s="46" t="str">
        <f t="shared" si="14"/>
        <v>01/8/2020</v>
      </c>
      <c r="U242" s="60"/>
    </row>
    <row r="243" spans="1:21" s="95" customFormat="1" ht="18.899999999999999" hidden="1" customHeight="1" x14ac:dyDescent="0.25">
      <c r="A243" s="73">
        <v>233</v>
      </c>
      <c r="B243" s="131" t="s">
        <v>501</v>
      </c>
      <c r="C243" s="67" t="s">
        <v>502</v>
      </c>
      <c r="D243" s="66"/>
      <c r="E243" s="42" t="s">
        <v>715</v>
      </c>
      <c r="F243" s="42" t="s">
        <v>87</v>
      </c>
      <c r="G243" s="42" t="s">
        <v>88</v>
      </c>
      <c r="H243" s="50" t="s">
        <v>701</v>
      </c>
      <c r="I243" s="42" t="s">
        <v>697</v>
      </c>
      <c r="J243" s="42" t="s">
        <v>696</v>
      </c>
      <c r="K243" s="42">
        <v>9</v>
      </c>
      <c r="L243" s="63">
        <v>4.9800000000000004</v>
      </c>
      <c r="M243" s="64"/>
      <c r="N243" s="42" t="s">
        <v>94</v>
      </c>
      <c r="O243" s="46" t="s">
        <v>115</v>
      </c>
      <c r="P243" s="45" t="str">
        <f t="shared" si="12"/>
        <v>01/12/2020</v>
      </c>
      <c r="Q243" s="42">
        <v>4</v>
      </c>
      <c r="R243" s="60">
        <v>5.0199999999999996</v>
      </c>
      <c r="S243" s="46" t="s">
        <v>182</v>
      </c>
      <c r="T243" s="46" t="str">
        <f t="shared" si="14"/>
        <v>01/12/2020</v>
      </c>
      <c r="U243" s="60"/>
    </row>
    <row r="244" spans="1:21" s="95" customFormat="1" ht="18.899999999999999" hidden="1" customHeight="1" x14ac:dyDescent="0.25">
      <c r="A244" s="73">
        <v>234</v>
      </c>
      <c r="B244" s="131" t="s">
        <v>503</v>
      </c>
      <c r="C244" s="67"/>
      <c r="D244" s="68" t="s">
        <v>504</v>
      </c>
      <c r="E244" s="42" t="s">
        <v>715</v>
      </c>
      <c r="F244" s="42" t="s">
        <v>87</v>
      </c>
      <c r="G244" s="42" t="s">
        <v>88</v>
      </c>
      <c r="H244" s="50" t="s">
        <v>701</v>
      </c>
      <c r="I244" s="42" t="s">
        <v>697</v>
      </c>
      <c r="J244" s="42" t="s">
        <v>696</v>
      </c>
      <c r="K244" s="42">
        <v>8</v>
      </c>
      <c r="L244" s="63">
        <v>4.6500000000000004</v>
      </c>
      <c r="M244" s="64"/>
      <c r="N244" s="42" t="s">
        <v>734</v>
      </c>
      <c r="O244" s="46" t="s">
        <v>221</v>
      </c>
      <c r="P244" s="45" t="str">
        <f t="shared" si="12"/>
        <v>01/9/2019</v>
      </c>
      <c r="Q244" s="42">
        <v>3</v>
      </c>
      <c r="R244" s="60">
        <v>4.68</v>
      </c>
      <c r="S244" s="46" t="s">
        <v>182</v>
      </c>
      <c r="T244" s="46" t="str">
        <f t="shared" si="14"/>
        <v>01/9/2019</v>
      </c>
      <c r="U244" s="60"/>
    </row>
    <row r="245" spans="1:21" s="95" customFormat="1" ht="18.899999999999999" hidden="1" customHeight="1" x14ac:dyDescent="0.25">
      <c r="A245" s="73">
        <v>235</v>
      </c>
      <c r="B245" s="131" t="s">
        <v>505</v>
      </c>
      <c r="C245" s="67" t="s">
        <v>506</v>
      </c>
      <c r="D245" s="45"/>
      <c r="E245" s="42" t="s">
        <v>715</v>
      </c>
      <c r="F245" s="42" t="s">
        <v>87</v>
      </c>
      <c r="G245" s="42" t="s">
        <v>88</v>
      </c>
      <c r="H245" s="50" t="s">
        <v>701</v>
      </c>
      <c r="I245" s="42" t="s">
        <v>697</v>
      </c>
      <c r="J245" s="42" t="s">
        <v>696</v>
      </c>
      <c r="K245" s="42">
        <v>8</v>
      </c>
      <c r="L245" s="63">
        <v>4.6500000000000004</v>
      </c>
      <c r="M245" s="64"/>
      <c r="N245" s="42" t="s">
        <v>257</v>
      </c>
      <c r="O245" s="46" t="s">
        <v>473</v>
      </c>
      <c r="P245" s="45" t="str">
        <f t="shared" si="12"/>
        <v>01/8/2020</v>
      </c>
      <c r="Q245" s="42">
        <v>3</v>
      </c>
      <c r="R245" s="60">
        <v>4.68</v>
      </c>
      <c r="S245" s="46" t="s">
        <v>182</v>
      </c>
      <c r="T245" s="46" t="str">
        <f t="shared" si="14"/>
        <v>01/8/2020</v>
      </c>
      <c r="U245" s="60"/>
    </row>
    <row r="246" spans="1:21" s="95" customFormat="1" ht="18.899999999999999" hidden="1" customHeight="1" x14ac:dyDescent="0.25">
      <c r="A246" s="73">
        <v>236</v>
      </c>
      <c r="B246" s="131" t="s">
        <v>507</v>
      </c>
      <c r="C246" s="67" t="s">
        <v>508</v>
      </c>
      <c r="D246" s="66"/>
      <c r="E246" s="42" t="s">
        <v>715</v>
      </c>
      <c r="F246" s="42" t="s">
        <v>87</v>
      </c>
      <c r="G246" s="42" t="s">
        <v>88</v>
      </c>
      <c r="H246" s="50" t="s">
        <v>701</v>
      </c>
      <c r="I246" s="42" t="s">
        <v>697</v>
      </c>
      <c r="J246" s="42" t="s">
        <v>696</v>
      </c>
      <c r="K246" s="42">
        <v>8</v>
      </c>
      <c r="L246" s="63">
        <v>4.6500000000000004</v>
      </c>
      <c r="M246" s="64"/>
      <c r="N246" s="42" t="s">
        <v>257</v>
      </c>
      <c r="O246" s="46" t="s">
        <v>473</v>
      </c>
      <c r="P246" s="45" t="str">
        <f t="shared" si="12"/>
        <v>01/8/2020</v>
      </c>
      <c r="Q246" s="42">
        <v>3</v>
      </c>
      <c r="R246" s="60">
        <v>4.68</v>
      </c>
      <c r="S246" s="46" t="s">
        <v>182</v>
      </c>
      <c r="T246" s="46" t="str">
        <f t="shared" si="14"/>
        <v>01/8/2020</v>
      </c>
      <c r="U246" s="60"/>
    </row>
    <row r="247" spans="1:21" s="95" customFormat="1" ht="18.899999999999999" hidden="1" customHeight="1" x14ac:dyDescent="0.25">
      <c r="A247" s="73">
        <v>237</v>
      </c>
      <c r="B247" s="131" t="s">
        <v>509</v>
      </c>
      <c r="C247" s="67"/>
      <c r="D247" s="68" t="s">
        <v>443</v>
      </c>
      <c r="E247" s="42" t="s">
        <v>715</v>
      </c>
      <c r="F247" s="42" t="s">
        <v>87</v>
      </c>
      <c r="G247" s="42" t="s">
        <v>88</v>
      </c>
      <c r="H247" s="50" t="s">
        <v>701</v>
      </c>
      <c r="I247" s="42" t="s">
        <v>697</v>
      </c>
      <c r="J247" s="42" t="s">
        <v>696</v>
      </c>
      <c r="K247" s="42">
        <v>8</v>
      </c>
      <c r="L247" s="63">
        <v>4.6500000000000004</v>
      </c>
      <c r="M247" s="64"/>
      <c r="N247" s="42" t="s">
        <v>257</v>
      </c>
      <c r="O247" s="46" t="s">
        <v>300</v>
      </c>
      <c r="P247" s="45" t="str">
        <f t="shared" si="12"/>
        <v>01/11/2021</v>
      </c>
      <c r="Q247" s="42">
        <v>3</v>
      </c>
      <c r="R247" s="60">
        <v>4.68</v>
      </c>
      <c r="S247" s="46" t="s">
        <v>300</v>
      </c>
      <c r="T247" s="46" t="str">
        <f t="shared" si="14"/>
        <v>01/11/2021</v>
      </c>
      <c r="U247" s="60"/>
    </row>
    <row r="248" spans="1:21" s="95" customFormat="1" ht="18.899999999999999" hidden="1" customHeight="1" x14ac:dyDescent="0.25">
      <c r="A248" s="73">
        <v>238</v>
      </c>
      <c r="B248" s="131" t="s">
        <v>510</v>
      </c>
      <c r="C248" s="68" t="s">
        <v>496</v>
      </c>
      <c r="D248" s="67"/>
      <c r="E248" s="42" t="s">
        <v>715</v>
      </c>
      <c r="F248" s="42" t="s">
        <v>87</v>
      </c>
      <c r="G248" s="42" t="s">
        <v>88</v>
      </c>
      <c r="H248" s="43"/>
      <c r="I248" s="42" t="s">
        <v>697</v>
      </c>
      <c r="J248" s="42" t="s">
        <v>696</v>
      </c>
      <c r="K248" s="42">
        <v>8</v>
      </c>
      <c r="L248" s="63">
        <v>4.6500000000000004</v>
      </c>
      <c r="M248" s="64"/>
      <c r="N248" s="42" t="s">
        <v>741</v>
      </c>
      <c r="O248" s="46" t="s">
        <v>637</v>
      </c>
      <c r="P248" s="45" t="str">
        <f t="shared" si="12"/>
        <v>01/3/2022</v>
      </c>
      <c r="Q248" s="42">
        <v>3</v>
      </c>
      <c r="R248" s="60">
        <v>4.68</v>
      </c>
      <c r="S248" s="46" t="s">
        <v>369</v>
      </c>
      <c r="T248" s="46" t="str">
        <f t="shared" si="14"/>
        <v>01/3/2022</v>
      </c>
      <c r="U248" s="60"/>
    </row>
    <row r="249" spans="1:21" s="95" customFormat="1" ht="18.899999999999999" hidden="1" customHeight="1" x14ac:dyDescent="0.25">
      <c r="A249" s="73">
        <v>239</v>
      </c>
      <c r="B249" s="131" t="s">
        <v>511</v>
      </c>
      <c r="C249" s="67"/>
      <c r="D249" s="68" t="s">
        <v>486</v>
      </c>
      <c r="E249" s="42" t="s">
        <v>715</v>
      </c>
      <c r="F249" s="42" t="s">
        <v>87</v>
      </c>
      <c r="G249" s="42" t="s">
        <v>88</v>
      </c>
      <c r="H249" s="42" t="s">
        <v>701</v>
      </c>
      <c r="I249" s="42" t="s">
        <v>697</v>
      </c>
      <c r="J249" s="42" t="s">
        <v>696</v>
      </c>
      <c r="K249" s="42">
        <v>8</v>
      </c>
      <c r="L249" s="63">
        <v>4.6500000000000004</v>
      </c>
      <c r="M249" s="64"/>
      <c r="N249" s="42" t="s">
        <v>257</v>
      </c>
      <c r="O249" s="46" t="s">
        <v>473</v>
      </c>
      <c r="P249" s="45" t="str">
        <f t="shared" si="12"/>
        <v>01/8/2020</v>
      </c>
      <c r="Q249" s="42">
        <v>3</v>
      </c>
      <c r="R249" s="60">
        <v>4.68</v>
      </c>
      <c r="S249" s="46" t="s">
        <v>182</v>
      </c>
      <c r="T249" s="46" t="s">
        <v>473</v>
      </c>
      <c r="U249" s="60"/>
    </row>
    <row r="250" spans="1:21" s="95" customFormat="1" ht="18.899999999999999" hidden="1" customHeight="1" x14ac:dyDescent="0.25">
      <c r="A250" s="73">
        <v>240</v>
      </c>
      <c r="B250" s="131" t="s">
        <v>512</v>
      </c>
      <c r="C250" s="68" t="s">
        <v>513</v>
      </c>
      <c r="D250" s="67"/>
      <c r="E250" s="42" t="s">
        <v>715</v>
      </c>
      <c r="F250" s="42" t="s">
        <v>87</v>
      </c>
      <c r="G250" s="42" t="s">
        <v>88</v>
      </c>
      <c r="H250" s="42" t="s">
        <v>701</v>
      </c>
      <c r="I250" s="42" t="s">
        <v>697</v>
      </c>
      <c r="J250" s="42" t="s">
        <v>696</v>
      </c>
      <c r="K250" s="42">
        <v>6</v>
      </c>
      <c r="L250" s="63">
        <v>3.99</v>
      </c>
      <c r="M250" s="64"/>
      <c r="N250" s="42" t="s">
        <v>244</v>
      </c>
      <c r="O250" s="46" t="s">
        <v>481</v>
      </c>
      <c r="P250" s="45" t="str">
        <f t="shared" si="12"/>
        <v>01/02/2020</v>
      </c>
      <c r="Q250" s="42">
        <v>1</v>
      </c>
      <c r="R250" s="60">
        <v>4</v>
      </c>
      <c r="S250" s="46" t="s">
        <v>182</v>
      </c>
      <c r="T250" s="46" t="s">
        <v>481</v>
      </c>
      <c r="U250" s="60"/>
    </row>
    <row r="251" spans="1:21" s="95" customFormat="1" ht="18.899999999999999" hidden="1" customHeight="1" x14ac:dyDescent="0.25">
      <c r="A251" s="73">
        <v>241</v>
      </c>
      <c r="B251" s="131" t="s">
        <v>514</v>
      </c>
      <c r="C251" s="67"/>
      <c r="D251" s="68" t="s">
        <v>515</v>
      </c>
      <c r="E251" s="42" t="s">
        <v>715</v>
      </c>
      <c r="F251" s="42" t="s">
        <v>87</v>
      </c>
      <c r="G251" s="42" t="s">
        <v>88</v>
      </c>
      <c r="H251" s="42" t="s">
        <v>701</v>
      </c>
      <c r="I251" s="42" t="s">
        <v>697</v>
      </c>
      <c r="J251" s="42" t="s">
        <v>696</v>
      </c>
      <c r="K251" s="42">
        <v>6</v>
      </c>
      <c r="L251" s="63">
        <v>3.99</v>
      </c>
      <c r="M251" s="64"/>
      <c r="N251" s="42" t="s">
        <v>244</v>
      </c>
      <c r="O251" s="46" t="s">
        <v>529</v>
      </c>
      <c r="P251" s="45" t="str">
        <f t="shared" si="12"/>
        <v>01/5/2019</v>
      </c>
      <c r="Q251" s="42">
        <v>1</v>
      </c>
      <c r="R251" s="60">
        <v>4</v>
      </c>
      <c r="S251" s="46" t="s">
        <v>182</v>
      </c>
      <c r="T251" s="46" t="s">
        <v>529</v>
      </c>
      <c r="U251" s="60"/>
    </row>
    <row r="252" spans="1:21" s="95" customFormat="1" ht="18.899999999999999" hidden="1" customHeight="1" x14ac:dyDescent="0.25">
      <c r="A252" s="73">
        <v>242</v>
      </c>
      <c r="B252" s="131" t="s">
        <v>516</v>
      </c>
      <c r="C252" s="67"/>
      <c r="D252" s="68" t="s">
        <v>517</v>
      </c>
      <c r="E252" s="42" t="s">
        <v>715</v>
      </c>
      <c r="F252" s="42" t="s">
        <v>87</v>
      </c>
      <c r="G252" s="42" t="s">
        <v>88</v>
      </c>
      <c r="H252" s="42" t="s">
        <v>701</v>
      </c>
      <c r="I252" s="42" t="s">
        <v>697</v>
      </c>
      <c r="J252" s="42" t="s">
        <v>696</v>
      </c>
      <c r="K252" s="42">
        <v>6</v>
      </c>
      <c r="L252" s="63">
        <v>3.99</v>
      </c>
      <c r="M252" s="64"/>
      <c r="N252" s="42" t="s">
        <v>248</v>
      </c>
      <c r="O252" s="46" t="s">
        <v>194</v>
      </c>
      <c r="P252" s="45" t="str">
        <f t="shared" si="12"/>
        <v>01/6/2019</v>
      </c>
      <c r="Q252" s="42">
        <f>Q251</f>
        <v>1</v>
      </c>
      <c r="R252" s="60">
        <f>R251</f>
        <v>4</v>
      </c>
      <c r="S252" s="46" t="s">
        <v>182</v>
      </c>
      <c r="T252" s="46" t="s">
        <v>194</v>
      </c>
      <c r="U252" s="60"/>
    </row>
    <row r="253" spans="1:21" s="95" customFormat="1" ht="18.899999999999999" hidden="1" customHeight="1" x14ac:dyDescent="0.25">
      <c r="A253" s="73">
        <v>243</v>
      </c>
      <c r="B253" s="131" t="s">
        <v>518</v>
      </c>
      <c r="C253" s="45"/>
      <c r="D253" s="47" t="s">
        <v>519</v>
      </c>
      <c r="E253" s="42" t="s">
        <v>715</v>
      </c>
      <c r="F253" s="69" t="s">
        <v>520</v>
      </c>
      <c r="G253" s="42" t="s">
        <v>88</v>
      </c>
      <c r="H253" s="42" t="s">
        <v>701</v>
      </c>
      <c r="I253" s="42" t="s">
        <v>697</v>
      </c>
      <c r="J253" s="42" t="s">
        <v>696</v>
      </c>
      <c r="K253" s="42">
        <v>6</v>
      </c>
      <c r="L253" s="63">
        <v>3.99</v>
      </c>
      <c r="M253" s="64"/>
      <c r="N253" s="42" t="s">
        <v>94</v>
      </c>
      <c r="O253" s="46" t="s">
        <v>529</v>
      </c>
      <c r="P253" s="45" t="str">
        <f t="shared" si="12"/>
        <v>01/5/2019</v>
      </c>
      <c r="Q253" s="42">
        <f>Q252</f>
        <v>1</v>
      </c>
      <c r="R253" s="60">
        <f>R252</f>
        <v>4</v>
      </c>
      <c r="S253" s="46" t="s">
        <v>182</v>
      </c>
      <c r="T253" s="46" t="s">
        <v>529</v>
      </c>
      <c r="U253" s="60"/>
    </row>
    <row r="254" spans="1:21" s="95" customFormat="1" ht="18.899999999999999" hidden="1" customHeight="1" x14ac:dyDescent="0.25">
      <c r="A254" s="73">
        <v>244</v>
      </c>
      <c r="B254" s="131" t="s">
        <v>521</v>
      </c>
      <c r="C254" s="47" t="s">
        <v>522</v>
      </c>
      <c r="D254" s="47"/>
      <c r="E254" s="42" t="s">
        <v>715</v>
      </c>
      <c r="F254" s="42" t="s">
        <v>87</v>
      </c>
      <c r="G254" s="42" t="s">
        <v>88</v>
      </c>
      <c r="H254" s="42" t="s">
        <v>701</v>
      </c>
      <c r="I254" s="42" t="s">
        <v>697</v>
      </c>
      <c r="J254" s="42" t="s">
        <v>696</v>
      </c>
      <c r="K254" s="42">
        <v>5</v>
      </c>
      <c r="L254" s="63">
        <v>3.66</v>
      </c>
      <c r="M254" s="64"/>
      <c r="N254" s="42" t="s">
        <v>241</v>
      </c>
      <c r="O254" s="46" t="s">
        <v>198</v>
      </c>
      <c r="P254" s="45" t="str">
        <f t="shared" si="12"/>
        <v>01/3/2019</v>
      </c>
      <c r="Q254" s="42">
        <v>1</v>
      </c>
      <c r="R254" s="60">
        <v>4</v>
      </c>
      <c r="S254" s="46" t="s">
        <v>182</v>
      </c>
      <c r="T254" s="46" t="s">
        <v>182</v>
      </c>
      <c r="U254" s="60"/>
    </row>
    <row r="255" spans="1:21" s="95" customFormat="1" ht="18.899999999999999" hidden="1" customHeight="1" x14ac:dyDescent="0.25">
      <c r="A255" s="73">
        <v>245</v>
      </c>
      <c r="B255" s="131" t="s">
        <v>523</v>
      </c>
      <c r="C255" s="45"/>
      <c r="D255" s="47" t="s">
        <v>524</v>
      </c>
      <c r="E255" s="42" t="s">
        <v>715</v>
      </c>
      <c r="F255" s="42" t="s">
        <v>87</v>
      </c>
      <c r="G255" s="42" t="s">
        <v>88</v>
      </c>
      <c r="H255" s="42" t="s">
        <v>701</v>
      </c>
      <c r="I255" s="42" t="s">
        <v>697</v>
      </c>
      <c r="J255" s="42" t="s">
        <v>696</v>
      </c>
      <c r="K255" s="42">
        <v>4</v>
      </c>
      <c r="L255" s="63">
        <v>3.33</v>
      </c>
      <c r="M255" s="64"/>
      <c r="N255" s="42" t="s">
        <v>150</v>
      </c>
      <c r="O255" s="46" t="s">
        <v>724</v>
      </c>
      <c r="P255" s="45" t="str">
        <f t="shared" si="12"/>
        <v>01/3/2021</v>
      </c>
      <c r="Q255" s="42">
        <v>1</v>
      </c>
      <c r="R255" s="60">
        <v>4</v>
      </c>
      <c r="S255" s="46" t="s">
        <v>259</v>
      </c>
      <c r="T255" s="46" t="s">
        <v>259</v>
      </c>
      <c r="U255" s="60"/>
    </row>
    <row r="256" spans="1:21" s="95" customFormat="1" ht="18.899999999999999" hidden="1" customHeight="1" x14ac:dyDescent="0.25">
      <c r="A256" s="73">
        <v>246</v>
      </c>
      <c r="B256" s="130" t="s">
        <v>448</v>
      </c>
      <c r="C256" s="47" t="s">
        <v>449</v>
      </c>
      <c r="D256" s="44"/>
      <c r="E256" s="42" t="s">
        <v>714</v>
      </c>
      <c r="F256" s="42" t="s">
        <v>87</v>
      </c>
      <c r="G256" s="42" t="s">
        <v>88</v>
      </c>
      <c r="H256" s="50" t="s">
        <v>701</v>
      </c>
      <c r="I256" s="42" t="s">
        <v>697</v>
      </c>
      <c r="J256" s="42" t="s">
        <v>696</v>
      </c>
      <c r="K256" s="42">
        <v>9</v>
      </c>
      <c r="L256" s="60">
        <v>4.9800000000000004</v>
      </c>
      <c r="M256" s="42"/>
      <c r="N256" s="42" t="s">
        <v>738</v>
      </c>
      <c r="O256" s="46" t="s">
        <v>145</v>
      </c>
      <c r="P256" s="45" t="str">
        <f t="shared" si="12"/>
        <v>01/02/2021</v>
      </c>
      <c r="Q256" s="42">
        <v>4</v>
      </c>
      <c r="R256" s="60">
        <v>5.0199999999999996</v>
      </c>
      <c r="S256" s="46" t="s">
        <v>182</v>
      </c>
      <c r="T256" s="46" t="s">
        <v>145</v>
      </c>
      <c r="U256" s="60"/>
    </row>
    <row r="257" spans="1:21" s="95" customFormat="1" ht="18.899999999999999" hidden="1" customHeight="1" x14ac:dyDescent="0.25">
      <c r="A257" s="73">
        <v>247</v>
      </c>
      <c r="B257" s="131" t="s">
        <v>452</v>
      </c>
      <c r="C257" s="61" t="s">
        <v>453</v>
      </c>
      <c r="D257" s="61"/>
      <c r="E257" s="42" t="s">
        <v>714</v>
      </c>
      <c r="F257" s="42" t="s">
        <v>87</v>
      </c>
      <c r="G257" s="42" t="s">
        <v>88</v>
      </c>
      <c r="H257" s="50" t="s">
        <v>701</v>
      </c>
      <c r="I257" s="42" t="s">
        <v>697</v>
      </c>
      <c r="J257" s="42" t="s">
        <v>696</v>
      </c>
      <c r="K257" s="42">
        <v>9</v>
      </c>
      <c r="L257" s="60">
        <v>4.9800000000000004</v>
      </c>
      <c r="M257" s="42"/>
      <c r="N257" s="42" t="s">
        <v>91</v>
      </c>
      <c r="O257" s="46" t="s">
        <v>454</v>
      </c>
      <c r="P257" s="45" t="str">
        <f t="shared" si="12"/>
        <v>01/01/2020</v>
      </c>
      <c r="Q257" s="42">
        <v>4</v>
      </c>
      <c r="R257" s="60">
        <v>5.0199999999999996</v>
      </c>
      <c r="S257" s="46" t="s">
        <v>224</v>
      </c>
      <c r="T257" s="46" t="s">
        <v>454</v>
      </c>
      <c r="U257" s="60"/>
    </row>
    <row r="258" spans="1:21" s="95" customFormat="1" ht="18.899999999999999" hidden="1" customHeight="1" x14ac:dyDescent="0.25">
      <c r="A258" s="73">
        <v>248</v>
      </c>
      <c r="B258" s="131" t="s">
        <v>463</v>
      </c>
      <c r="C258" s="62" t="s">
        <v>464</v>
      </c>
      <c r="D258" s="44"/>
      <c r="E258" s="42" t="s">
        <v>714</v>
      </c>
      <c r="F258" s="42" t="s">
        <v>87</v>
      </c>
      <c r="G258" s="42" t="s">
        <v>88</v>
      </c>
      <c r="H258" s="50" t="s">
        <v>701</v>
      </c>
      <c r="I258" s="42" t="s">
        <v>697</v>
      </c>
      <c r="J258" s="42" t="s">
        <v>696</v>
      </c>
      <c r="K258" s="42">
        <v>9</v>
      </c>
      <c r="L258" s="60">
        <v>4.9800000000000004</v>
      </c>
      <c r="M258" s="42"/>
      <c r="N258" s="42" t="s">
        <v>738</v>
      </c>
      <c r="O258" s="46" t="s">
        <v>466</v>
      </c>
      <c r="P258" s="45" t="str">
        <f t="shared" si="12"/>
        <v>01/7/2020</v>
      </c>
      <c r="Q258" s="42">
        <v>4</v>
      </c>
      <c r="R258" s="60">
        <v>5.0199999999999996</v>
      </c>
      <c r="S258" s="46" t="s">
        <v>182</v>
      </c>
      <c r="T258" s="46" t="s">
        <v>466</v>
      </c>
      <c r="U258" s="60"/>
    </row>
    <row r="259" spans="1:21" s="95" customFormat="1" ht="18.899999999999999" hidden="1" customHeight="1" x14ac:dyDescent="0.25">
      <c r="A259" s="73">
        <v>249</v>
      </c>
      <c r="B259" s="131" t="s">
        <v>477</v>
      </c>
      <c r="C259" s="61" t="s">
        <v>478</v>
      </c>
      <c r="D259" s="44"/>
      <c r="E259" s="42" t="s">
        <v>714</v>
      </c>
      <c r="F259" s="42" t="s">
        <v>87</v>
      </c>
      <c r="G259" s="42" t="s">
        <v>88</v>
      </c>
      <c r="H259" s="50" t="s">
        <v>701</v>
      </c>
      <c r="I259" s="42" t="s">
        <v>697</v>
      </c>
      <c r="J259" s="42" t="s">
        <v>696</v>
      </c>
      <c r="K259" s="42">
        <v>9</v>
      </c>
      <c r="L259" s="60">
        <v>4.9800000000000004</v>
      </c>
      <c r="M259" s="42"/>
      <c r="N259" s="42" t="s">
        <v>91</v>
      </c>
      <c r="O259" s="46" t="s">
        <v>204</v>
      </c>
      <c r="P259" s="45" t="str">
        <f t="shared" si="12"/>
        <v>01/9/2020</v>
      </c>
      <c r="Q259" s="42">
        <v>4</v>
      </c>
      <c r="R259" s="60">
        <v>5.0199999999999996</v>
      </c>
      <c r="S259" s="46" t="s">
        <v>182</v>
      </c>
      <c r="T259" s="46" t="s">
        <v>204</v>
      </c>
      <c r="U259" s="60"/>
    </row>
    <row r="260" spans="1:21" s="95" customFormat="1" ht="18.899999999999999" hidden="1" customHeight="1" x14ac:dyDescent="0.25">
      <c r="A260" s="73">
        <v>250</v>
      </c>
      <c r="B260" s="131" t="s">
        <v>479</v>
      </c>
      <c r="C260" s="48" t="s">
        <v>480</v>
      </c>
      <c r="D260" s="44"/>
      <c r="E260" s="42" t="s">
        <v>714</v>
      </c>
      <c r="F260" s="42" t="s">
        <v>87</v>
      </c>
      <c r="G260" s="42" t="s">
        <v>88</v>
      </c>
      <c r="H260" s="50" t="s">
        <v>701</v>
      </c>
      <c r="I260" s="42" t="s">
        <v>697</v>
      </c>
      <c r="J260" s="42" t="s">
        <v>696</v>
      </c>
      <c r="K260" s="42">
        <v>9</v>
      </c>
      <c r="L260" s="60">
        <v>4.9800000000000004</v>
      </c>
      <c r="M260" s="42"/>
      <c r="N260" s="42" t="s">
        <v>738</v>
      </c>
      <c r="O260" s="46" t="s">
        <v>481</v>
      </c>
      <c r="P260" s="45" t="str">
        <f t="shared" si="12"/>
        <v>01/02/2020</v>
      </c>
      <c r="Q260" s="42">
        <v>4</v>
      </c>
      <c r="R260" s="60">
        <v>5.0199999999999996</v>
      </c>
      <c r="S260" s="46" t="s">
        <v>224</v>
      </c>
      <c r="T260" s="46" t="s">
        <v>481</v>
      </c>
      <c r="U260" s="60"/>
    </row>
    <row r="261" spans="1:21" s="95" customFormat="1" ht="18.899999999999999" hidden="1" customHeight="1" x14ac:dyDescent="0.25">
      <c r="A261" s="73">
        <v>251</v>
      </c>
      <c r="B261" s="131" t="s">
        <v>455</v>
      </c>
      <c r="C261" s="73"/>
      <c r="D261" s="61" t="s">
        <v>456</v>
      </c>
      <c r="E261" s="42" t="s">
        <v>714</v>
      </c>
      <c r="F261" s="42" t="s">
        <v>87</v>
      </c>
      <c r="G261" s="42" t="s">
        <v>88</v>
      </c>
      <c r="H261" s="50" t="s">
        <v>701</v>
      </c>
      <c r="I261" s="42" t="s">
        <v>697</v>
      </c>
      <c r="J261" s="42" t="s">
        <v>696</v>
      </c>
      <c r="K261" s="42">
        <v>8</v>
      </c>
      <c r="L261" s="60">
        <v>4.6500000000000004</v>
      </c>
      <c r="M261" s="42"/>
      <c r="N261" s="42" t="s">
        <v>739</v>
      </c>
      <c r="O261" s="46" t="s">
        <v>457</v>
      </c>
      <c r="P261" s="45" t="str">
        <f t="shared" si="12"/>
        <v>01/02/2019</v>
      </c>
      <c r="Q261" s="42">
        <v>3</v>
      </c>
      <c r="R261" s="60">
        <v>4.68</v>
      </c>
      <c r="S261" s="46" t="s">
        <v>224</v>
      </c>
      <c r="T261" s="46" t="s">
        <v>457</v>
      </c>
      <c r="U261" s="60"/>
    </row>
    <row r="262" spans="1:21" s="95" customFormat="1" ht="18.899999999999999" hidden="1" customHeight="1" x14ac:dyDescent="0.25">
      <c r="A262" s="73">
        <v>252</v>
      </c>
      <c r="B262" s="131" t="s">
        <v>467</v>
      </c>
      <c r="C262" s="61" t="s">
        <v>468</v>
      </c>
      <c r="D262" s="44"/>
      <c r="E262" s="42" t="s">
        <v>714</v>
      </c>
      <c r="F262" s="42" t="s">
        <v>87</v>
      </c>
      <c r="G262" s="42" t="s">
        <v>88</v>
      </c>
      <c r="H262" s="50" t="s">
        <v>701</v>
      </c>
      <c r="I262" s="42" t="s">
        <v>697</v>
      </c>
      <c r="J262" s="42" t="s">
        <v>696</v>
      </c>
      <c r="K262" s="42">
        <v>8</v>
      </c>
      <c r="L262" s="60">
        <v>4.6500000000000004</v>
      </c>
      <c r="M262" s="42"/>
      <c r="N262" s="42" t="s">
        <v>465</v>
      </c>
      <c r="O262" s="46" t="s">
        <v>182</v>
      </c>
      <c r="P262" s="45" t="str">
        <f t="shared" si="12"/>
        <v>01/4/2021</v>
      </c>
      <c r="Q262" s="42">
        <v>3</v>
      </c>
      <c r="R262" s="60">
        <v>4.68</v>
      </c>
      <c r="S262" s="46" t="s">
        <v>182</v>
      </c>
      <c r="T262" s="46" t="s">
        <v>182</v>
      </c>
      <c r="U262" s="60"/>
    </row>
    <row r="263" spans="1:21" s="95" customFormat="1" ht="18.899999999999999" hidden="1" customHeight="1" x14ac:dyDescent="0.25">
      <c r="A263" s="73">
        <v>253</v>
      </c>
      <c r="B263" s="131" t="s">
        <v>482</v>
      </c>
      <c r="C263" s="48"/>
      <c r="D263" s="48" t="s">
        <v>483</v>
      </c>
      <c r="E263" s="42" t="s">
        <v>714</v>
      </c>
      <c r="F263" s="42" t="s">
        <v>87</v>
      </c>
      <c r="G263" s="42" t="s">
        <v>88</v>
      </c>
      <c r="H263" s="50" t="s">
        <v>701</v>
      </c>
      <c r="I263" s="42" t="s">
        <v>697</v>
      </c>
      <c r="J263" s="42" t="s">
        <v>696</v>
      </c>
      <c r="K263" s="42">
        <v>8</v>
      </c>
      <c r="L263" s="60">
        <v>4.6500000000000004</v>
      </c>
      <c r="M263" s="42"/>
      <c r="N263" s="42" t="s">
        <v>241</v>
      </c>
      <c r="O263" s="46" t="s">
        <v>484</v>
      </c>
      <c r="P263" s="45" t="str">
        <f t="shared" si="12"/>
        <v>01/5/2018</v>
      </c>
      <c r="Q263" s="42">
        <v>3</v>
      </c>
      <c r="R263" s="60">
        <v>4.68</v>
      </c>
      <c r="S263" s="46" t="s">
        <v>182</v>
      </c>
      <c r="T263" s="46" t="s">
        <v>484</v>
      </c>
      <c r="U263" s="60"/>
    </row>
    <row r="264" spans="1:21" s="95" customFormat="1" ht="18.899999999999999" hidden="1" customHeight="1" x14ac:dyDescent="0.25">
      <c r="A264" s="73">
        <v>254</v>
      </c>
      <c r="B264" s="131" t="s">
        <v>450</v>
      </c>
      <c r="C264" s="61" t="s">
        <v>451</v>
      </c>
      <c r="D264" s="44"/>
      <c r="E264" s="42" t="s">
        <v>714</v>
      </c>
      <c r="F264" s="42" t="s">
        <v>87</v>
      </c>
      <c r="G264" s="42" t="s">
        <v>88</v>
      </c>
      <c r="H264" s="50" t="s">
        <v>701</v>
      </c>
      <c r="I264" s="42" t="s">
        <v>697</v>
      </c>
      <c r="J264" s="42" t="s">
        <v>696</v>
      </c>
      <c r="K264" s="42">
        <v>7</v>
      </c>
      <c r="L264" s="60">
        <v>4.32</v>
      </c>
      <c r="M264" s="42"/>
      <c r="N264" s="42" t="s">
        <v>257</v>
      </c>
      <c r="O264" s="46" t="s">
        <v>210</v>
      </c>
      <c r="P264" s="45" t="str">
        <f t="shared" si="12"/>
        <v>01/6/2020</v>
      </c>
      <c r="Q264" s="42">
        <v>2</v>
      </c>
      <c r="R264" s="60">
        <v>4.34</v>
      </c>
      <c r="S264" s="46" t="s">
        <v>182</v>
      </c>
      <c r="T264" s="46" t="s">
        <v>210</v>
      </c>
      <c r="U264" s="60"/>
    </row>
    <row r="265" spans="1:21" s="95" customFormat="1" ht="18.899999999999999" hidden="1" customHeight="1" x14ac:dyDescent="0.25">
      <c r="A265" s="73">
        <v>255</v>
      </c>
      <c r="B265" s="131" t="s">
        <v>458</v>
      </c>
      <c r="C265" s="61" t="s">
        <v>459</v>
      </c>
      <c r="D265" s="61"/>
      <c r="E265" s="42" t="s">
        <v>714</v>
      </c>
      <c r="F265" s="42" t="s">
        <v>87</v>
      </c>
      <c r="G265" s="42" t="s">
        <v>88</v>
      </c>
      <c r="H265" s="50" t="s">
        <v>701</v>
      </c>
      <c r="I265" s="42" t="s">
        <v>697</v>
      </c>
      <c r="J265" s="42" t="s">
        <v>696</v>
      </c>
      <c r="K265" s="42">
        <v>7</v>
      </c>
      <c r="L265" s="60">
        <v>4.32</v>
      </c>
      <c r="M265" s="42"/>
      <c r="N265" s="42" t="s">
        <v>734</v>
      </c>
      <c r="O265" s="46" t="s">
        <v>460</v>
      </c>
      <c r="P265" s="45" t="str">
        <f t="shared" si="12"/>
        <v>01/11/2018</v>
      </c>
      <c r="Q265" s="42">
        <v>2</v>
      </c>
      <c r="R265" s="60">
        <v>4.34</v>
      </c>
      <c r="S265" s="46" t="s">
        <v>182</v>
      </c>
      <c r="T265" s="46" t="s">
        <v>460</v>
      </c>
      <c r="U265" s="60"/>
    </row>
    <row r="266" spans="1:21" s="95" customFormat="1" ht="18.899999999999999" hidden="1" customHeight="1" x14ac:dyDescent="0.25">
      <c r="A266" s="73">
        <v>256</v>
      </c>
      <c r="B266" s="131" t="s">
        <v>461</v>
      </c>
      <c r="C266" s="61"/>
      <c r="D266" s="61" t="s">
        <v>462</v>
      </c>
      <c r="E266" s="42" t="s">
        <v>714</v>
      </c>
      <c r="F266" s="42" t="s">
        <v>87</v>
      </c>
      <c r="G266" s="42" t="s">
        <v>88</v>
      </c>
      <c r="H266" s="50" t="s">
        <v>701</v>
      </c>
      <c r="I266" s="42" t="s">
        <v>697</v>
      </c>
      <c r="J266" s="42" t="s">
        <v>696</v>
      </c>
      <c r="K266" s="42">
        <v>7</v>
      </c>
      <c r="L266" s="60">
        <v>4.32</v>
      </c>
      <c r="M266" s="42"/>
      <c r="N266" s="42" t="s">
        <v>726</v>
      </c>
      <c r="O266" s="46" t="s">
        <v>198</v>
      </c>
      <c r="P266" s="45" t="str">
        <f t="shared" si="12"/>
        <v>01/3/2019</v>
      </c>
      <c r="Q266" s="42">
        <v>2</v>
      </c>
      <c r="R266" s="60">
        <v>4.34</v>
      </c>
      <c r="S266" s="46" t="s">
        <v>182</v>
      </c>
      <c r="T266" s="46" t="s">
        <v>198</v>
      </c>
      <c r="U266" s="60"/>
    </row>
    <row r="267" spans="1:21" s="95" customFormat="1" ht="18.899999999999999" hidden="1" customHeight="1" x14ac:dyDescent="0.25">
      <c r="A267" s="73">
        <v>257</v>
      </c>
      <c r="B267" s="131" t="s">
        <v>485</v>
      </c>
      <c r="C267" s="48" t="s">
        <v>486</v>
      </c>
      <c r="D267" s="48"/>
      <c r="E267" s="42" t="s">
        <v>714</v>
      </c>
      <c r="F267" s="42" t="s">
        <v>87</v>
      </c>
      <c r="G267" s="42" t="s">
        <v>88</v>
      </c>
      <c r="H267" s="50" t="s">
        <v>701</v>
      </c>
      <c r="I267" s="42" t="s">
        <v>697</v>
      </c>
      <c r="J267" s="42" t="s">
        <v>696</v>
      </c>
      <c r="K267" s="42">
        <v>7</v>
      </c>
      <c r="L267" s="60">
        <v>4.32</v>
      </c>
      <c r="M267" s="42"/>
      <c r="N267" s="42" t="s">
        <v>94</v>
      </c>
      <c r="O267" s="46" t="s">
        <v>198</v>
      </c>
      <c r="P267" s="45" t="str">
        <f t="shared" ref="P267:P330" si="15">O267</f>
        <v>01/3/2019</v>
      </c>
      <c r="Q267" s="42">
        <v>2</v>
      </c>
      <c r="R267" s="60">
        <v>4.34</v>
      </c>
      <c r="S267" s="46" t="s">
        <v>182</v>
      </c>
      <c r="T267" s="46" t="s">
        <v>198</v>
      </c>
      <c r="U267" s="60"/>
    </row>
    <row r="268" spans="1:21" s="95" customFormat="1" ht="18.899999999999999" hidden="1" customHeight="1" x14ac:dyDescent="0.25">
      <c r="A268" s="73">
        <v>258</v>
      </c>
      <c r="B268" s="131" t="s">
        <v>487</v>
      </c>
      <c r="C268" s="48"/>
      <c r="D268" s="48" t="s">
        <v>488</v>
      </c>
      <c r="E268" s="42" t="s">
        <v>714</v>
      </c>
      <c r="F268" s="42" t="s">
        <v>87</v>
      </c>
      <c r="G268" s="42" t="s">
        <v>88</v>
      </c>
      <c r="H268" s="50" t="s">
        <v>701</v>
      </c>
      <c r="I268" s="42" t="s">
        <v>697</v>
      </c>
      <c r="J268" s="42" t="s">
        <v>696</v>
      </c>
      <c r="K268" s="42">
        <v>7</v>
      </c>
      <c r="L268" s="60">
        <v>4.32</v>
      </c>
      <c r="M268" s="42"/>
      <c r="N268" s="42" t="s">
        <v>734</v>
      </c>
      <c r="O268" s="46" t="s">
        <v>123</v>
      </c>
      <c r="P268" s="45" t="str">
        <f t="shared" si="15"/>
        <v>01/12/2018</v>
      </c>
      <c r="Q268" s="42">
        <v>2</v>
      </c>
      <c r="R268" s="60">
        <v>4.34</v>
      </c>
      <c r="S268" s="46" t="s">
        <v>182</v>
      </c>
      <c r="T268" s="46" t="s">
        <v>123</v>
      </c>
      <c r="U268" s="60"/>
    </row>
    <row r="269" spans="1:21" s="95" customFormat="1" ht="18.899999999999999" hidden="1" customHeight="1" x14ac:dyDescent="0.25">
      <c r="A269" s="73">
        <v>259</v>
      </c>
      <c r="B269" s="131" t="s">
        <v>469</v>
      </c>
      <c r="C269" s="61" t="s">
        <v>470</v>
      </c>
      <c r="D269" s="44"/>
      <c r="E269" s="42" t="s">
        <v>714</v>
      </c>
      <c r="F269" s="42" t="s">
        <v>87</v>
      </c>
      <c r="G269" s="42" t="s">
        <v>88</v>
      </c>
      <c r="H269" s="50" t="s">
        <v>701</v>
      </c>
      <c r="I269" s="42" t="s">
        <v>697</v>
      </c>
      <c r="J269" s="42" t="s">
        <v>696</v>
      </c>
      <c r="K269" s="42">
        <v>6</v>
      </c>
      <c r="L269" s="60">
        <v>3.99</v>
      </c>
      <c r="M269" s="42"/>
      <c r="N269" s="42" t="s">
        <v>94</v>
      </c>
      <c r="O269" s="46" t="s">
        <v>180</v>
      </c>
      <c r="P269" s="45" t="str">
        <f t="shared" si="15"/>
        <v>01/3/2020</v>
      </c>
      <c r="Q269" s="42">
        <v>1</v>
      </c>
      <c r="R269" s="60">
        <v>4</v>
      </c>
      <c r="S269" s="46" t="s">
        <v>182</v>
      </c>
      <c r="T269" s="46" t="s">
        <v>180</v>
      </c>
      <c r="U269" s="60"/>
    </row>
    <row r="270" spans="1:21" s="95" customFormat="1" ht="18.899999999999999" hidden="1" customHeight="1" x14ac:dyDescent="0.25">
      <c r="A270" s="73">
        <v>260</v>
      </c>
      <c r="B270" s="131" t="s">
        <v>471</v>
      </c>
      <c r="C270" s="42"/>
      <c r="D270" s="61" t="s">
        <v>472</v>
      </c>
      <c r="E270" s="42" t="s">
        <v>714</v>
      </c>
      <c r="F270" s="42" t="s">
        <v>87</v>
      </c>
      <c r="G270" s="42" t="s">
        <v>88</v>
      </c>
      <c r="H270" s="50" t="s">
        <v>701</v>
      </c>
      <c r="I270" s="42" t="s">
        <v>697</v>
      </c>
      <c r="J270" s="42" t="s">
        <v>696</v>
      </c>
      <c r="K270" s="42">
        <v>6</v>
      </c>
      <c r="L270" s="60">
        <v>3.99</v>
      </c>
      <c r="M270" s="42"/>
      <c r="N270" s="42" t="s">
        <v>244</v>
      </c>
      <c r="O270" s="46" t="s">
        <v>473</v>
      </c>
      <c r="P270" s="45" t="str">
        <f t="shared" si="15"/>
        <v>01/8/2020</v>
      </c>
      <c r="Q270" s="42">
        <v>1</v>
      </c>
      <c r="R270" s="60">
        <v>4</v>
      </c>
      <c r="S270" s="46" t="s">
        <v>182</v>
      </c>
      <c r="T270" s="46" t="s">
        <v>473</v>
      </c>
      <c r="U270" s="60"/>
    </row>
    <row r="271" spans="1:21" s="95" customFormat="1" ht="18.899999999999999" hidden="1" customHeight="1" x14ac:dyDescent="0.25">
      <c r="A271" s="73">
        <v>261</v>
      </c>
      <c r="B271" s="131" t="s">
        <v>474</v>
      </c>
      <c r="C271" s="42"/>
      <c r="D271" s="61" t="s">
        <v>475</v>
      </c>
      <c r="E271" s="42" t="s">
        <v>714</v>
      </c>
      <c r="F271" s="42" t="s">
        <v>87</v>
      </c>
      <c r="G271" s="42" t="s">
        <v>88</v>
      </c>
      <c r="H271" s="50" t="s">
        <v>701</v>
      </c>
      <c r="I271" s="42" t="s">
        <v>697</v>
      </c>
      <c r="J271" s="42" t="s">
        <v>696</v>
      </c>
      <c r="K271" s="42">
        <v>6</v>
      </c>
      <c r="L271" s="60">
        <v>3.99</v>
      </c>
      <c r="M271" s="42"/>
      <c r="N271" s="42" t="s">
        <v>257</v>
      </c>
      <c r="O271" s="46" t="s">
        <v>476</v>
      </c>
      <c r="P271" s="45" t="str">
        <f t="shared" si="15"/>
        <v>01/9/2018</v>
      </c>
      <c r="Q271" s="42">
        <v>1</v>
      </c>
      <c r="R271" s="60">
        <v>4</v>
      </c>
      <c r="S271" s="46" t="s">
        <v>182</v>
      </c>
      <c r="T271" s="46" t="s">
        <v>476</v>
      </c>
      <c r="U271" s="60"/>
    </row>
    <row r="272" spans="1:21" s="95" customFormat="1" ht="18.899999999999999" hidden="1" customHeight="1" x14ac:dyDescent="0.25">
      <c r="A272" s="73">
        <v>262</v>
      </c>
      <c r="B272" s="130" t="s">
        <v>342</v>
      </c>
      <c r="C272" s="45">
        <v>25566</v>
      </c>
      <c r="D272" s="44"/>
      <c r="E272" s="44" t="s">
        <v>708</v>
      </c>
      <c r="F272" s="42" t="s">
        <v>87</v>
      </c>
      <c r="G272" s="42" t="s">
        <v>88</v>
      </c>
      <c r="H272" s="42" t="s">
        <v>701</v>
      </c>
      <c r="I272" s="42" t="s">
        <v>697</v>
      </c>
      <c r="J272" s="42" t="s">
        <v>696</v>
      </c>
      <c r="K272" s="42">
        <v>9</v>
      </c>
      <c r="L272" s="42">
        <v>4.9800000000000004</v>
      </c>
      <c r="M272" s="42">
        <v>6</v>
      </c>
      <c r="N272" s="42" t="s">
        <v>465</v>
      </c>
      <c r="O272" s="46" t="s">
        <v>162</v>
      </c>
      <c r="P272" s="45" t="str">
        <f t="shared" si="15"/>
        <v>01/10/2019</v>
      </c>
      <c r="Q272" s="42">
        <v>4</v>
      </c>
      <c r="R272" s="60">
        <v>5.0199999999999996</v>
      </c>
      <c r="S272" s="47" t="s">
        <v>224</v>
      </c>
      <c r="T272" s="47" t="s">
        <v>162</v>
      </c>
      <c r="U272" s="60"/>
    </row>
    <row r="273" spans="1:21" s="95" customFormat="1" ht="18.899999999999999" hidden="1" customHeight="1" x14ac:dyDescent="0.25">
      <c r="A273" s="73">
        <v>263</v>
      </c>
      <c r="B273" s="130" t="s">
        <v>340</v>
      </c>
      <c r="C273" s="45">
        <v>25204</v>
      </c>
      <c r="D273" s="44"/>
      <c r="E273" s="44" t="s">
        <v>708</v>
      </c>
      <c r="F273" s="42" t="s">
        <v>90</v>
      </c>
      <c r="G273" s="42" t="s">
        <v>88</v>
      </c>
      <c r="H273" s="43"/>
      <c r="I273" s="42" t="s">
        <v>697</v>
      </c>
      <c r="J273" s="42" t="s">
        <v>696</v>
      </c>
      <c r="K273" s="42">
        <v>9</v>
      </c>
      <c r="L273" s="42">
        <v>4.9800000000000004</v>
      </c>
      <c r="M273" s="42">
        <v>5</v>
      </c>
      <c r="N273" s="42" t="s">
        <v>241</v>
      </c>
      <c r="O273" s="46" t="s">
        <v>722</v>
      </c>
      <c r="P273" s="45" t="str">
        <f t="shared" si="15"/>
        <v>01/9/2022</v>
      </c>
      <c r="Q273" s="42">
        <v>5</v>
      </c>
      <c r="R273" s="60">
        <v>5.36</v>
      </c>
      <c r="S273" s="47" t="s">
        <v>369</v>
      </c>
      <c r="T273" s="47" t="s">
        <v>722</v>
      </c>
      <c r="U273" s="60"/>
    </row>
    <row r="274" spans="1:21" s="95" customFormat="1" ht="18.899999999999999" hidden="1" customHeight="1" x14ac:dyDescent="0.25">
      <c r="A274" s="73">
        <v>264</v>
      </c>
      <c r="B274" s="130" t="s">
        <v>331</v>
      </c>
      <c r="C274" s="45">
        <v>27066</v>
      </c>
      <c r="D274" s="44"/>
      <c r="E274" s="44" t="s">
        <v>708</v>
      </c>
      <c r="F274" s="42" t="s">
        <v>87</v>
      </c>
      <c r="G274" s="42" t="s">
        <v>88</v>
      </c>
      <c r="H274" s="42" t="s">
        <v>701</v>
      </c>
      <c r="I274" s="42" t="s">
        <v>697</v>
      </c>
      <c r="J274" s="42" t="s">
        <v>696</v>
      </c>
      <c r="K274" s="42">
        <v>8</v>
      </c>
      <c r="L274" s="42">
        <v>4.6500000000000004</v>
      </c>
      <c r="M274" s="42"/>
      <c r="N274" s="42" t="s">
        <v>241</v>
      </c>
      <c r="O274" s="46" t="s">
        <v>481</v>
      </c>
      <c r="P274" s="45" t="str">
        <f t="shared" si="15"/>
        <v>01/02/2020</v>
      </c>
      <c r="Q274" s="42">
        <v>3</v>
      </c>
      <c r="R274" s="60">
        <v>4.68</v>
      </c>
      <c r="S274" s="46" t="s">
        <v>224</v>
      </c>
      <c r="T274" s="46" t="s">
        <v>481</v>
      </c>
      <c r="U274" s="60"/>
    </row>
    <row r="275" spans="1:21" s="95" customFormat="1" ht="18.899999999999999" hidden="1" customHeight="1" x14ac:dyDescent="0.25">
      <c r="A275" s="73">
        <v>265</v>
      </c>
      <c r="B275" s="130" t="s">
        <v>332</v>
      </c>
      <c r="C275" s="42"/>
      <c r="D275" s="44">
        <v>28126</v>
      </c>
      <c r="E275" s="44" t="s">
        <v>708</v>
      </c>
      <c r="F275" s="42" t="s">
        <v>87</v>
      </c>
      <c r="G275" s="42" t="s">
        <v>88</v>
      </c>
      <c r="H275" s="42" t="s">
        <v>701</v>
      </c>
      <c r="I275" s="42" t="s">
        <v>697</v>
      </c>
      <c r="J275" s="42" t="s">
        <v>696</v>
      </c>
      <c r="K275" s="42">
        <v>8</v>
      </c>
      <c r="L275" s="42">
        <v>4.6500000000000004</v>
      </c>
      <c r="M275" s="42"/>
      <c r="N275" s="42" t="s">
        <v>734</v>
      </c>
      <c r="O275" s="46" t="s">
        <v>725</v>
      </c>
      <c r="P275" s="45" t="str">
        <f t="shared" si="15"/>
        <v>01/6/2021</v>
      </c>
      <c r="Q275" s="42">
        <v>3</v>
      </c>
      <c r="R275" s="60">
        <v>4.68</v>
      </c>
      <c r="S275" s="46" t="s">
        <v>224</v>
      </c>
      <c r="T275" s="46" t="s">
        <v>725</v>
      </c>
      <c r="U275" s="60"/>
    </row>
    <row r="276" spans="1:21" s="95" customFormat="1" ht="18.899999999999999" hidden="1" customHeight="1" x14ac:dyDescent="0.25">
      <c r="A276" s="73">
        <v>266</v>
      </c>
      <c r="B276" s="130" t="s">
        <v>338</v>
      </c>
      <c r="C276" s="42"/>
      <c r="D276" s="44">
        <v>28230</v>
      </c>
      <c r="E276" s="44" t="s">
        <v>708</v>
      </c>
      <c r="F276" s="42" t="s">
        <v>87</v>
      </c>
      <c r="G276" s="42" t="s">
        <v>88</v>
      </c>
      <c r="H276" s="42" t="s">
        <v>701</v>
      </c>
      <c r="I276" s="42" t="s">
        <v>697</v>
      </c>
      <c r="J276" s="42" t="s">
        <v>696</v>
      </c>
      <c r="K276" s="42">
        <v>8</v>
      </c>
      <c r="L276" s="42">
        <v>4.6500000000000004</v>
      </c>
      <c r="M276" s="42"/>
      <c r="N276" s="42" t="s">
        <v>734</v>
      </c>
      <c r="O276" s="46" t="s">
        <v>724</v>
      </c>
      <c r="P276" s="45" t="str">
        <f t="shared" si="15"/>
        <v>01/3/2021</v>
      </c>
      <c r="Q276" s="42">
        <v>3</v>
      </c>
      <c r="R276" s="60">
        <v>4.68</v>
      </c>
      <c r="S276" s="47" t="s">
        <v>723</v>
      </c>
      <c r="T276" s="47" t="s">
        <v>724</v>
      </c>
      <c r="U276" s="60"/>
    </row>
    <row r="277" spans="1:21" s="95" customFormat="1" ht="18.899999999999999" hidden="1" customHeight="1" x14ac:dyDescent="0.25">
      <c r="A277" s="73">
        <v>267</v>
      </c>
      <c r="B277" s="130" t="s">
        <v>339</v>
      </c>
      <c r="C277" s="45">
        <v>26635</v>
      </c>
      <c r="D277" s="44"/>
      <c r="E277" s="44" t="s">
        <v>708</v>
      </c>
      <c r="F277" s="42" t="s">
        <v>87</v>
      </c>
      <c r="G277" s="42" t="s">
        <v>88</v>
      </c>
      <c r="H277" s="42" t="s">
        <v>701</v>
      </c>
      <c r="I277" s="42" t="s">
        <v>697</v>
      </c>
      <c r="J277" s="42" t="s">
        <v>696</v>
      </c>
      <c r="K277" s="42">
        <v>8</v>
      </c>
      <c r="L277" s="60">
        <v>4.6500000000000004</v>
      </c>
      <c r="M277" s="42"/>
      <c r="N277" s="42" t="s">
        <v>104</v>
      </c>
      <c r="O277" s="46" t="s">
        <v>186</v>
      </c>
      <c r="P277" s="45" t="str">
        <f t="shared" si="15"/>
        <v>01/11/2020</v>
      </c>
      <c r="Q277" s="42">
        <v>3</v>
      </c>
      <c r="R277" s="60">
        <v>4.68</v>
      </c>
      <c r="S277" s="47" t="s">
        <v>723</v>
      </c>
      <c r="T277" s="47" t="s">
        <v>186</v>
      </c>
      <c r="U277" s="60"/>
    </row>
    <row r="278" spans="1:21" s="95" customFormat="1" ht="18.899999999999999" hidden="1" customHeight="1" x14ac:dyDescent="0.25">
      <c r="A278" s="73">
        <v>268</v>
      </c>
      <c r="B278" s="130" t="s">
        <v>341</v>
      </c>
      <c r="C278" s="45">
        <v>26571</v>
      </c>
      <c r="D278" s="44"/>
      <c r="E278" s="44" t="s">
        <v>708</v>
      </c>
      <c r="F278" s="42" t="s">
        <v>87</v>
      </c>
      <c r="G278" s="42" t="s">
        <v>88</v>
      </c>
      <c r="H278" s="42" t="s">
        <v>701</v>
      </c>
      <c r="I278" s="42" t="s">
        <v>697</v>
      </c>
      <c r="J278" s="42" t="s">
        <v>696</v>
      </c>
      <c r="K278" s="42">
        <v>8</v>
      </c>
      <c r="L278" s="42">
        <v>4.6500000000000004</v>
      </c>
      <c r="M278" s="42"/>
      <c r="N278" s="42" t="s">
        <v>465</v>
      </c>
      <c r="O278" s="46" t="s">
        <v>598</v>
      </c>
      <c r="P278" s="45" t="str">
        <f t="shared" si="15"/>
        <v>01/10/2018</v>
      </c>
      <c r="Q278" s="42">
        <v>3</v>
      </c>
      <c r="R278" s="60">
        <v>4.68</v>
      </c>
      <c r="S278" s="47" t="s">
        <v>182</v>
      </c>
      <c r="T278" s="47" t="s">
        <v>598</v>
      </c>
      <c r="U278" s="60"/>
    </row>
    <row r="279" spans="1:21" s="95" customFormat="1" ht="18.899999999999999" hidden="1" customHeight="1" x14ac:dyDescent="0.25">
      <c r="A279" s="73">
        <v>269</v>
      </c>
      <c r="B279" s="130" t="s">
        <v>333</v>
      </c>
      <c r="C279" s="45">
        <v>29334</v>
      </c>
      <c r="D279" s="44"/>
      <c r="E279" s="44" t="s">
        <v>708</v>
      </c>
      <c r="F279" s="42" t="s">
        <v>87</v>
      </c>
      <c r="G279" s="42" t="s">
        <v>88</v>
      </c>
      <c r="H279" s="42" t="s">
        <v>701</v>
      </c>
      <c r="I279" s="42" t="s">
        <v>697</v>
      </c>
      <c r="J279" s="42" t="s">
        <v>696</v>
      </c>
      <c r="K279" s="42">
        <v>7</v>
      </c>
      <c r="L279" s="42">
        <v>4.32</v>
      </c>
      <c r="M279" s="42"/>
      <c r="N279" s="42" t="s">
        <v>248</v>
      </c>
      <c r="O279" s="46" t="s">
        <v>210</v>
      </c>
      <c r="P279" s="45" t="str">
        <f t="shared" si="15"/>
        <v>01/6/2020</v>
      </c>
      <c r="Q279" s="42">
        <v>2</v>
      </c>
      <c r="R279" s="60">
        <v>4.34</v>
      </c>
      <c r="S279" s="47" t="s">
        <v>224</v>
      </c>
      <c r="T279" s="47" t="s">
        <v>210</v>
      </c>
      <c r="U279" s="60"/>
    </row>
    <row r="280" spans="1:21" s="95" customFormat="1" ht="18.899999999999999" hidden="1" customHeight="1" x14ac:dyDescent="0.25">
      <c r="A280" s="73">
        <v>270</v>
      </c>
      <c r="B280" s="130" t="s">
        <v>335</v>
      </c>
      <c r="C280" s="42"/>
      <c r="D280" s="44">
        <v>29156</v>
      </c>
      <c r="E280" s="44" t="s">
        <v>708</v>
      </c>
      <c r="F280" s="42" t="s">
        <v>87</v>
      </c>
      <c r="G280" s="42" t="s">
        <v>88</v>
      </c>
      <c r="H280" s="42" t="s">
        <v>701</v>
      </c>
      <c r="I280" s="42" t="s">
        <v>697</v>
      </c>
      <c r="J280" s="42" t="s">
        <v>696</v>
      </c>
      <c r="K280" s="42">
        <v>7</v>
      </c>
      <c r="L280" s="42">
        <v>4.32</v>
      </c>
      <c r="M280" s="42"/>
      <c r="N280" s="42" t="s">
        <v>257</v>
      </c>
      <c r="O280" s="46" t="s">
        <v>115</v>
      </c>
      <c r="P280" s="45" t="str">
        <f t="shared" si="15"/>
        <v>01/12/2020</v>
      </c>
      <c r="Q280" s="42">
        <v>2</v>
      </c>
      <c r="R280" s="60">
        <v>4.34</v>
      </c>
      <c r="S280" s="47" t="s">
        <v>224</v>
      </c>
      <c r="T280" s="47" t="s">
        <v>115</v>
      </c>
      <c r="U280" s="60"/>
    </row>
    <row r="281" spans="1:21" s="95" customFormat="1" ht="18.899999999999999" hidden="1" customHeight="1" x14ac:dyDescent="0.25">
      <c r="A281" s="73">
        <v>271</v>
      </c>
      <c r="B281" s="130" t="s">
        <v>334</v>
      </c>
      <c r="C281" s="42"/>
      <c r="D281" s="44">
        <v>31302</v>
      </c>
      <c r="E281" s="44" t="s">
        <v>708</v>
      </c>
      <c r="F281" s="42" t="s">
        <v>87</v>
      </c>
      <c r="G281" s="42" t="s">
        <v>88</v>
      </c>
      <c r="H281" s="42" t="s">
        <v>701</v>
      </c>
      <c r="I281" s="42" t="s">
        <v>697</v>
      </c>
      <c r="J281" s="42" t="s">
        <v>696</v>
      </c>
      <c r="K281" s="42">
        <v>5</v>
      </c>
      <c r="L281" s="42">
        <v>3.66</v>
      </c>
      <c r="M281" s="42"/>
      <c r="N281" s="42" t="s">
        <v>104</v>
      </c>
      <c r="O281" s="46" t="s">
        <v>198</v>
      </c>
      <c r="P281" s="45" t="str">
        <f t="shared" si="15"/>
        <v>01/3/2019</v>
      </c>
      <c r="Q281" s="42">
        <v>1</v>
      </c>
      <c r="R281" s="60">
        <v>4</v>
      </c>
      <c r="S281" s="47" t="s">
        <v>182</v>
      </c>
      <c r="T281" s="47" t="s">
        <v>182</v>
      </c>
      <c r="U281" s="60"/>
    </row>
    <row r="282" spans="1:21" s="95" customFormat="1" ht="18.899999999999999" hidden="1" customHeight="1" x14ac:dyDescent="0.25">
      <c r="A282" s="73">
        <v>272</v>
      </c>
      <c r="B282" s="130" t="s">
        <v>337</v>
      </c>
      <c r="C282" s="42"/>
      <c r="D282" s="44">
        <v>28856</v>
      </c>
      <c r="E282" s="44" t="s">
        <v>708</v>
      </c>
      <c r="F282" s="42" t="s">
        <v>87</v>
      </c>
      <c r="G282" s="42" t="s">
        <v>88</v>
      </c>
      <c r="H282" s="42" t="s">
        <v>701</v>
      </c>
      <c r="I282" s="42" t="s">
        <v>697</v>
      </c>
      <c r="J282" s="42" t="s">
        <v>696</v>
      </c>
      <c r="K282" s="42">
        <v>5</v>
      </c>
      <c r="L282" s="42">
        <v>3.66</v>
      </c>
      <c r="M282" s="42"/>
      <c r="N282" s="42" t="s">
        <v>465</v>
      </c>
      <c r="O282" s="46" t="s">
        <v>476</v>
      </c>
      <c r="P282" s="45" t="str">
        <f t="shared" si="15"/>
        <v>01/9/2018</v>
      </c>
      <c r="Q282" s="42">
        <v>1</v>
      </c>
      <c r="R282" s="60">
        <v>4</v>
      </c>
      <c r="S282" s="47" t="s">
        <v>224</v>
      </c>
      <c r="T282" s="47" t="s">
        <v>224</v>
      </c>
      <c r="U282" s="60"/>
    </row>
    <row r="283" spans="1:21" s="95" customFormat="1" ht="18.899999999999999" hidden="1" customHeight="1" x14ac:dyDescent="0.25">
      <c r="A283" s="73">
        <v>273</v>
      </c>
      <c r="B283" s="130" t="s">
        <v>336</v>
      </c>
      <c r="C283" s="42"/>
      <c r="D283" s="44">
        <v>33353</v>
      </c>
      <c r="E283" s="44" t="s">
        <v>708</v>
      </c>
      <c r="F283" s="42" t="s">
        <v>87</v>
      </c>
      <c r="G283" s="42" t="s">
        <v>88</v>
      </c>
      <c r="H283" s="42" t="s">
        <v>701</v>
      </c>
      <c r="I283" s="42" t="s">
        <v>697</v>
      </c>
      <c r="J283" s="42" t="s">
        <v>696</v>
      </c>
      <c r="K283" s="42">
        <v>4</v>
      </c>
      <c r="L283" s="42">
        <v>3.33</v>
      </c>
      <c r="M283" s="42"/>
      <c r="N283" s="42" t="s">
        <v>150</v>
      </c>
      <c r="O283" s="46" t="s">
        <v>351</v>
      </c>
      <c r="P283" s="45" t="str">
        <f t="shared" si="15"/>
        <v>01/11/2023</v>
      </c>
      <c r="Q283" s="42">
        <v>1</v>
      </c>
      <c r="R283" s="60">
        <v>4</v>
      </c>
      <c r="S283" s="47" t="s">
        <v>351</v>
      </c>
      <c r="T283" s="47" t="s">
        <v>351</v>
      </c>
      <c r="U283" s="60"/>
    </row>
    <row r="284" spans="1:21" s="95" customFormat="1" ht="18.899999999999999" hidden="1" customHeight="1" x14ac:dyDescent="0.25">
      <c r="A284" s="73">
        <v>274</v>
      </c>
      <c r="B284" s="131" t="s">
        <v>309</v>
      </c>
      <c r="C284" s="45">
        <v>25067</v>
      </c>
      <c r="D284" s="44"/>
      <c r="E284" s="44" t="s">
        <v>707</v>
      </c>
      <c r="F284" s="42" t="s">
        <v>87</v>
      </c>
      <c r="G284" s="42" t="s">
        <v>88</v>
      </c>
      <c r="H284" s="43"/>
      <c r="I284" s="42" t="s">
        <v>697</v>
      </c>
      <c r="J284" s="42" t="s">
        <v>696</v>
      </c>
      <c r="K284" s="42">
        <v>9</v>
      </c>
      <c r="L284" s="42">
        <v>4.9800000000000004</v>
      </c>
      <c r="M284" s="42">
        <v>11</v>
      </c>
      <c r="N284" s="42" t="s">
        <v>244</v>
      </c>
      <c r="O284" s="46" t="s">
        <v>758</v>
      </c>
      <c r="P284" s="45" t="str">
        <f t="shared" si="15"/>
        <v>01/01/2023</v>
      </c>
      <c r="Q284" s="42">
        <v>6</v>
      </c>
      <c r="R284" s="60">
        <v>5.7</v>
      </c>
      <c r="S284" s="47" t="s">
        <v>369</v>
      </c>
      <c r="T284" s="46" t="str">
        <f t="shared" ref="T284:T299" si="16">O284</f>
        <v>01/01/2023</v>
      </c>
      <c r="U284" s="60"/>
    </row>
    <row r="285" spans="1:21" s="95" customFormat="1" ht="18.899999999999999" hidden="1" customHeight="1" x14ac:dyDescent="0.25">
      <c r="A285" s="73">
        <v>275</v>
      </c>
      <c r="B285" s="131" t="s">
        <v>316</v>
      </c>
      <c r="C285" s="45">
        <v>26299</v>
      </c>
      <c r="D285" s="44"/>
      <c r="E285" s="44" t="s">
        <v>707</v>
      </c>
      <c r="F285" s="42" t="s">
        <v>87</v>
      </c>
      <c r="G285" s="42" t="s">
        <v>88</v>
      </c>
      <c r="H285" s="43"/>
      <c r="I285" s="42" t="s">
        <v>697</v>
      </c>
      <c r="J285" s="42" t="s">
        <v>696</v>
      </c>
      <c r="K285" s="42">
        <v>9</v>
      </c>
      <c r="L285" s="42">
        <v>4.9800000000000004</v>
      </c>
      <c r="M285" s="42">
        <v>5</v>
      </c>
      <c r="N285" s="42" t="s">
        <v>91</v>
      </c>
      <c r="O285" s="46" t="s">
        <v>369</v>
      </c>
      <c r="P285" s="45" t="str">
        <f t="shared" si="15"/>
        <v>01/6/2023</v>
      </c>
      <c r="Q285" s="42">
        <v>5</v>
      </c>
      <c r="R285" s="60">
        <v>5.36</v>
      </c>
      <c r="S285" s="47" t="s">
        <v>369</v>
      </c>
      <c r="T285" s="46" t="str">
        <f t="shared" si="16"/>
        <v>01/6/2023</v>
      </c>
      <c r="U285" s="60"/>
    </row>
    <row r="286" spans="1:21" s="95" customFormat="1" ht="18.899999999999999" hidden="1" customHeight="1" x14ac:dyDescent="0.25">
      <c r="A286" s="73">
        <v>276</v>
      </c>
      <c r="B286" s="131" t="s">
        <v>317</v>
      </c>
      <c r="C286" s="45">
        <v>25037</v>
      </c>
      <c r="D286" s="44"/>
      <c r="E286" s="44" t="s">
        <v>707</v>
      </c>
      <c r="F286" s="42" t="s">
        <v>87</v>
      </c>
      <c r="G286" s="42" t="s">
        <v>88</v>
      </c>
      <c r="H286" s="42" t="s">
        <v>701</v>
      </c>
      <c r="I286" s="42" t="s">
        <v>697</v>
      </c>
      <c r="J286" s="42" t="s">
        <v>696</v>
      </c>
      <c r="K286" s="42">
        <v>9</v>
      </c>
      <c r="L286" s="42">
        <v>4.9800000000000004</v>
      </c>
      <c r="M286" s="42"/>
      <c r="N286" s="42" t="s">
        <v>465</v>
      </c>
      <c r="O286" s="46" t="s">
        <v>182</v>
      </c>
      <c r="P286" s="45" t="str">
        <f t="shared" si="15"/>
        <v>01/4/2021</v>
      </c>
      <c r="Q286" s="42">
        <v>4</v>
      </c>
      <c r="R286" s="60">
        <v>5.0199999999999996</v>
      </c>
      <c r="S286" s="47" t="s">
        <v>182</v>
      </c>
      <c r="T286" s="46" t="str">
        <f t="shared" si="16"/>
        <v>01/4/2021</v>
      </c>
      <c r="U286" s="60"/>
    </row>
    <row r="287" spans="1:21" s="95" customFormat="1" ht="18.899999999999999" hidden="1" customHeight="1" x14ac:dyDescent="0.25">
      <c r="A287" s="73">
        <v>277</v>
      </c>
      <c r="B287" s="131" t="s">
        <v>323</v>
      </c>
      <c r="C287" s="45">
        <v>25934</v>
      </c>
      <c r="D287" s="44"/>
      <c r="E287" s="44" t="s">
        <v>707</v>
      </c>
      <c r="F287" s="42" t="s">
        <v>87</v>
      </c>
      <c r="G287" s="42" t="s">
        <v>88</v>
      </c>
      <c r="H287" s="43"/>
      <c r="I287" s="42" t="s">
        <v>697</v>
      </c>
      <c r="J287" s="42" t="s">
        <v>696</v>
      </c>
      <c r="K287" s="42">
        <v>9</v>
      </c>
      <c r="L287" s="42">
        <v>4.9800000000000004</v>
      </c>
      <c r="M287" s="42"/>
      <c r="N287" s="42" t="s">
        <v>746</v>
      </c>
      <c r="O287" s="46" t="s">
        <v>724</v>
      </c>
      <c r="P287" s="45" t="str">
        <f t="shared" si="15"/>
        <v>01/3/2021</v>
      </c>
      <c r="Q287" s="42">
        <v>4</v>
      </c>
      <c r="R287" s="60">
        <v>5.0199999999999996</v>
      </c>
      <c r="S287" s="47" t="s">
        <v>369</v>
      </c>
      <c r="T287" s="46" t="str">
        <f t="shared" si="16"/>
        <v>01/3/2021</v>
      </c>
      <c r="U287" s="60"/>
    </row>
    <row r="288" spans="1:21" s="95" customFormat="1" ht="18.899999999999999" hidden="1" customHeight="1" x14ac:dyDescent="0.25">
      <c r="A288" s="73">
        <v>278</v>
      </c>
      <c r="B288" s="131" t="s">
        <v>307</v>
      </c>
      <c r="C288" s="45">
        <v>28159</v>
      </c>
      <c r="D288" s="44"/>
      <c r="E288" s="44" t="s">
        <v>707</v>
      </c>
      <c r="F288" s="42" t="s">
        <v>90</v>
      </c>
      <c r="G288" s="42" t="s">
        <v>88</v>
      </c>
      <c r="H288" s="73" t="s">
        <v>701</v>
      </c>
      <c r="I288" s="42" t="s">
        <v>697</v>
      </c>
      <c r="J288" s="42" t="s">
        <v>696</v>
      </c>
      <c r="K288" s="42">
        <v>8</v>
      </c>
      <c r="L288" s="42">
        <v>4.6500000000000004</v>
      </c>
      <c r="M288" s="42"/>
      <c r="N288" s="42" t="s">
        <v>734</v>
      </c>
      <c r="O288" s="46" t="s">
        <v>180</v>
      </c>
      <c r="P288" s="45" t="str">
        <f t="shared" si="15"/>
        <v>01/3/2020</v>
      </c>
      <c r="Q288" s="42">
        <v>3</v>
      </c>
      <c r="R288" s="60">
        <v>4.68</v>
      </c>
      <c r="S288" s="47" t="s">
        <v>727</v>
      </c>
      <c r="T288" s="46" t="str">
        <f t="shared" si="16"/>
        <v>01/3/2020</v>
      </c>
      <c r="U288" s="60"/>
    </row>
    <row r="289" spans="1:21" s="95" customFormat="1" ht="18.899999999999999" hidden="1" customHeight="1" x14ac:dyDescent="0.25">
      <c r="A289" s="73">
        <v>279</v>
      </c>
      <c r="B289" s="131" t="s">
        <v>319</v>
      </c>
      <c r="C289" s="45">
        <v>26349</v>
      </c>
      <c r="D289" s="44"/>
      <c r="E289" s="44" t="s">
        <v>707</v>
      </c>
      <c r="F289" s="42" t="s">
        <v>87</v>
      </c>
      <c r="G289" s="42" t="s">
        <v>88</v>
      </c>
      <c r="H289" s="42" t="s">
        <v>701</v>
      </c>
      <c r="I289" s="42" t="s">
        <v>697</v>
      </c>
      <c r="J289" s="42" t="s">
        <v>696</v>
      </c>
      <c r="K289" s="42">
        <v>8</v>
      </c>
      <c r="L289" s="42">
        <v>4.6500000000000004</v>
      </c>
      <c r="M289" s="42"/>
      <c r="N289" s="42" t="s">
        <v>745</v>
      </c>
      <c r="O289" s="46" t="s">
        <v>204</v>
      </c>
      <c r="P289" s="45" t="str">
        <f t="shared" si="15"/>
        <v>01/9/2020</v>
      </c>
      <c r="Q289" s="42">
        <v>3</v>
      </c>
      <c r="R289" s="60">
        <v>4.68</v>
      </c>
      <c r="S289" s="47" t="s">
        <v>757</v>
      </c>
      <c r="T289" s="46" t="str">
        <f t="shared" si="16"/>
        <v>01/9/2020</v>
      </c>
      <c r="U289" s="60"/>
    </row>
    <row r="290" spans="1:21" s="95" customFormat="1" ht="18.899999999999999" hidden="1" customHeight="1" x14ac:dyDescent="0.25">
      <c r="A290" s="73">
        <v>280</v>
      </c>
      <c r="B290" s="131" t="s">
        <v>321</v>
      </c>
      <c r="C290" s="45">
        <v>26367</v>
      </c>
      <c r="D290" s="45"/>
      <c r="E290" s="44" t="s">
        <v>707</v>
      </c>
      <c r="F290" s="42" t="s">
        <v>87</v>
      </c>
      <c r="G290" s="42" t="s">
        <v>88</v>
      </c>
      <c r="H290" s="43"/>
      <c r="I290" s="42" t="s">
        <v>697</v>
      </c>
      <c r="J290" s="42" t="s">
        <v>696</v>
      </c>
      <c r="K290" s="42">
        <v>8</v>
      </c>
      <c r="L290" s="42">
        <v>4.6500000000000004</v>
      </c>
      <c r="M290" s="42"/>
      <c r="N290" s="42" t="s">
        <v>751</v>
      </c>
      <c r="O290" s="46" t="s">
        <v>186</v>
      </c>
      <c r="P290" s="45" t="str">
        <f t="shared" si="15"/>
        <v>01/11/2020</v>
      </c>
      <c r="Q290" s="42">
        <v>3</v>
      </c>
      <c r="R290" s="60">
        <v>4.68</v>
      </c>
      <c r="S290" s="47" t="s">
        <v>369</v>
      </c>
      <c r="T290" s="46" t="str">
        <f t="shared" si="16"/>
        <v>01/11/2020</v>
      </c>
      <c r="U290" s="60"/>
    </row>
    <row r="291" spans="1:21" s="95" customFormat="1" ht="18.899999999999999" hidden="1" customHeight="1" x14ac:dyDescent="0.25">
      <c r="A291" s="73">
        <v>281</v>
      </c>
      <c r="B291" s="131" t="s">
        <v>322</v>
      </c>
      <c r="C291" s="45">
        <v>27395</v>
      </c>
      <c r="D291" s="44"/>
      <c r="E291" s="44" t="s">
        <v>707</v>
      </c>
      <c r="F291" s="42" t="s">
        <v>87</v>
      </c>
      <c r="G291" s="42" t="s">
        <v>88</v>
      </c>
      <c r="H291" s="42" t="s">
        <v>701</v>
      </c>
      <c r="I291" s="42" t="s">
        <v>697</v>
      </c>
      <c r="J291" s="42" t="s">
        <v>696</v>
      </c>
      <c r="K291" s="42">
        <v>8</v>
      </c>
      <c r="L291" s="42">
        <v>4.6500000000000004</v>
      </c>
      <c r="M291" s="42"/>
      <c r="N291" s="42" t="s">
        <v>248</v>
      </c>
      <c r="O291" s="46" t="s">
        <v>115</v>
      </c>
      <c r="P291" s="45" t="str">
        <f t="shared" si="15"/>
        <v>01/12/2020</v>
      </c>
      <c r="Q291" s="42">
        <v>3</v>
      </c>
      <c r="R291" s="60">
        <v>4.68</v>
      </c>
      <c r="S291" s="47" t="s">
        <v>224</v>
      </c>
      <c r="T291" s="46" t="str">
        <f t="shared" si="16"/>
        <v>01/12/2020</v>
      </c>
      <c r="U291" s="60"/>
    </row>
    <row r="292" spans="1:21" s="95" customFormat="1" ht="18.899999999999999" hidden="1" customHeight="1" x14ac:dyDescent="0.25">
      <c r="A292" s="73">
        <v>282</v>
      </c>
      <c r="B292" s="131" t="s">
        <v>326</v>
      </c>
      <c r="C292" s="45"/>
      <c r="D292" s="44">
        <v>28104</v>
      </c>
      <c r="E292" s="44" t="s">
        <v>707</v>
      </c>
      <c r="F292" s="42" t="s">
        <v>87</v>
      </c>
      <c r="G292" s="42" t="s">
        <v>88</v>
      </c>
      <c r="H292" s="43" t="s">
        <v>721</v>
      </c>
      <c r="I292" s="43" t="s">
        <v>697</v>
      </c>
      <c r="J292" s="43" t="s">
        <v>756</v>
      </c>
      <c r="K292" s="42">
        <v>8</v>
      </c>
      <c r="L292" s="42">
        <v>4.6500000000000004</v>
      </c>
      <c r="M292" s="42"/>
      <c r="N292" s="42" t="s">
        <v>726</v>
      </c>
      <c r="O292" s="47" t="s">
        <v>210</v>
      </c>
      <c r="P292" s="45" t="str">
        <f t="shared" si="15"/>
        <v>01/6/2020</v>
      </c>
      <c r="Q292" s="42">
        <v>3</v>
      </c>
      <c r="R292" s="60">
        <v>4.68</v>
      </c>
      <c r="S292" s="47" t="s">
        <v>182</v>
      </c>
      <c r="T292" s="46" t="str">
        <f t="shared" si="16"/>
        <v>01/6/2020</v>
      </c>
      <c r="U292" s="60"/>
    </row>
    <row r="293" spans="1:21" s="95" customFormat="1" ht="18.899999999999999" hidden="1" customHeight="1" x14ac:dyDescent="0.25">
      <c r="A293" s="73">
        <v>283</v>
      </c>
      <c r="B293" s="131" t="s">
        <v>310</v>
      </c>
      <c r="C293" s="45">
        <v>28755</v>
      </c>
      <c r="D293" s="44"/>
      <c r="E293" s="44" t="s">
        <v>707</v>
      </c>
      <c r="F293" s="42" t="s">
        <v>87</v>
      </c>
      <c r="G293" s="42" t="s">
        <v>88</v>
      </c>
      <c r="H293" s="42" t="s">
        <v>701</v>
      </c>
      <c r="I293" s="42" t="s">
        <v>697</v>
      </c>
      <c r="J293" s="42" t="s">
        <v>696</v>
      </c>
      <c r="K293" s="42">
        <v>7</v>
      </c>
      <c r="L293" s="42">
        <v>4.32</v>
      </c>
      <c r="M293" s="42"/>
      <c r="N293" s="42" t="s">
        <v>726</v>
      </c>
      <c r="O293" s="46" t="s">
        <v>123</v>
      </c>
      <c r="P293" s="45" t="str">
        <f t="shared" si="15"/>
        <v>01/12/2018</v>
      </c>
      <c r="Q293" s="42">
        <v>2</v>
      </c>
      <c r="R293" s="60">
        <v>4.34</v>
      </c>
      <c r="S293" s="47" t="s">
        <v>224</v>
      </c>
      <c r="T293" s="46" t="str">
        <f t="shared" si="16"/>
        <v>01/12/2018</v>
      </c>
      <c r="U293" s="60"/>
    </row>
    <row r="294" spans="1:21" s="95" customFormat="1" ht="18.899999999999999" hidden="1" customHeight="1" x14ac:dyDescent="0.25">
      <c r="A294" s="73">
        <v>284</v>
      </c>
      <c r="B294" s="131" t="s">
        <v>311</v>
      </c>
      <c r="C294" s="45">
        <v>29398</v>
      </c>
      <c r="D294" s="44"/>
      <c r="E294" s="44" t="s">
        <v>707</v>
      </c>
      <c r="F294" s="42" t="s">
        <v>87</v>
      </c>
      <c r="G294" s="42" t="s">
        <v>88</v>
      </c>
      <c r="H294" s="42" t="s">
        <v>701</v>
      </c>
      <c r="I294" s="42" t="s">
        <v>697</v>
      </c>
      <c r="J294" s="42" t="s">
        <v>696</v>
      </c>
      <c r="K294" s="42">
        <v>7</v>
      </c>
      <c r="L294" s="42">
        <v>4.32</v>
      </c>
      <c r="M294" s="42"/>
      <c r="N294" s="42" t="s">
        <v>248</v>
      </c>
      <c r="O294" s="46" t="s">
        <v>189</v>
      </c>
      <c r="P294" s="45" t="str">
        <f t="shared" si="15"/>
        <v>01/12/2019</v>
      </c>
      <c r="Q294" s="42">
        <v>2</v>
      </c>
      <c r="R294" s="60">
        <v>4.34</v>
      </c>
      <c r="S294" s="47" t="s">
        <v>182</v>
      </c>
      <c r="T294" s="46" t="str">
        <f t="shared" si="16"/>
        <v>01/12/2019</v>
      </c>
      <c r="U294" s="60"/>
    </row>
    <row r="295" spans="1:21" s="95" customFormat="1" ht="18.899999999999999" hidden="1" customHeight="1" x14ac:dyDescent="0.25">
      <c r="A295" s="73">
        <v>285</v>
      </c>
      <c r="B295" s="131" t="s">
        <v>318</v>
      </c>
      <c r="C295" s="45"/>
      <c r="D295" s="44">
        <v>27649</v>
      </c>
      <c r="E295" s="44" t="s">
        <v>707</v>
      </c>
      <c r="F295" s="42" t="s">
        <v>87</v>
      </c>
      <c r="G295" s="42" t="s">
        <v>88</v>
      </c>
      <c r="H295" s="42" t="s">
        <v>701</v>
      </c>
      <c r="I295" s="42" t="s">
        <v>697</v>
      </c>
      <c r="J295" s="42" t="s">
        <v>696</v>
      </c>
      <c r="K295" s="42">
        <v>7</v>
      </c>
      <c r="L295" s="42">
        <v>4.32</v>
      </c>
      <c r="M295" s="42"/>
      <c r="N295" s="42" t="s">
        <v>734</v>
      </c>
      <c r="O295" s="46" t="s">
        <v>123</v>
      </c>
      <c r="P295" s="45" t="str">
        <f t="shared" si="15"/>
        <v>01/12/2018</v>
      </c>
      <c r="Q295" s="42">
        <v>2</v>
      </c>
      <c r="R295" s="60">
        <v>4.34</v>
      </c>
      <c r="S295" s="47" t="s">
        <v>182</v>
      </c>
      <c r="T295" s="46" t="str">
        <f t="shared" si="16"/>
        <v>01/12/2018</v>
      </c>
      <c r="U295" s="60"/>
    </row>
    <row r="296" spans="1:21" s="95" customFormat="1" ht="18.899999999999999" hidden="1" customHeight="1" x14ac:dyDescent="0.25">
      <c r="A296" s="73">
        <v>286</v>
      </c>
      <c r="B296" s="131" t="s">
        <v>320</v>
      </c>
      <c r="C296" s="45"/>
      <c r="D296" s="45">
        <v>28491</v>
      </c>
      <c r="E296" s="44" t="s">
        <v>707</v>
      </c>
      <c r="F296" s="42" t="s">
        <v>87</v>
      </c>
      <c r="G296" s="42" t="s">
        <v>88</v>
      </c>
      <c r="H296" s="42" t="s">
        <v>701</v>
      </c>
      <c r="I296" s="42" t="s">
        <v>697</v>
      </c>
      <c r="J296" s="42" t="s">
        <v>696</v>
      </c>
      <c r="K296" s="42">
        <v>7</v>
      </c>
      <c r="L296" s="42">
        <v>4.32</v>
      </c>
      <c r="M296" s="42"/>
      <c r="N296" s="42" t="s">
        <v>726</v>
      </c>
      <c r="O296" s="46" t="s">
        <v>221</v>
      </c>
      <c r="P296" s="45" t="str">
        <f t="shared" si="15"/>
        <v>01/9/2019</v>
      </c>
      <c r="Q296" s="42">
        <v>2</v>
      </c>
      <c r="R296" s="60">
        <v>4.34</v>
      </c>
      <c r="S296" s="47" t="s">
        <v>182</v>
      </c>
      <c r="T296" s="46" t="str">
        <f t="shared" si="16"/>
        <v>01/9/2019</v>
      </c>
      <c r="U296" s="60"/>
    </row>
    <row r="297" spans="1:21" s="95" customFormat="1" ht="18.899999999999999" hidden="1" customHeight="1" x14ac:dyDescent="0.25">
      <c r="A297" s="73">
        <v>287</v>
      </c>
      <c r="B297" s="131" t="s">
        <v>330</v>
      </c>
      <c r="C297" s="45"/>
      <c r="D297" s="44"/>
      <c r="E297" s="44" t="s">
        <v>707</v>
      </c>
      <c r="F297" s="42" t="s">
        <v>87</v>
      </c>
      <c r="G297" s="42" t="s">
        <v>88</v>
      </c>
      <c r="H297" s="42" t="s">
        <v>701</v>
      </c>
      <c r="I297" s="42" t="s">
        <v>697</v>
      </c>
      <c r="J297" s="42" t="s">
        <v>696</v>
      </c>
      <c r="K297" s="42">
        <v>7</v>
      </c>
      <c r="L297" s="42">
        <v>4.32</v>
      </c>
      <c r="M297" s="42"/>
      <c r="N297" s="42" t="s">
        <v>104</v>
      </c>
      <c r="O297" s="46" t="s">
        <v>213</v>
      </c>
      <c r="P297" s="45" t="str">
        <f t="shared" si="15"/>
        <v>01/7/2019</v>
      </c>
      <c r="Q297" s="42">
        <v>2</v>
      </c>
      <c r="R297" s="60">
        <v>4.34</v>
      </c>
      <c r="S297" s="47" t="s">
        <v>182</v>
      </c>
      <c r="T297" s="46" t="str">
        <f t="shared" si="16"/>
        <v>01/7/2019</v>
      </c>
      <c r="U297" s="60"/>
    </row>
    <row r="298" spans="1:21" s="95" customFormat="1" ht="18.899999999999999" hidden="1" customHeight="1" x14ac:dyDescent="0.25">
      <c r="A298" s="73">
        <v>288</v>
      </c>
      <c r="B298" s="131" t="s">
        <v>308</v>
      </c>
      <c r="C298" s="45"/>
      <c r="D298" s="44">
        <v>28255</v>
      </c>
      <c r="E298" s="44" t="s">
        <v>707</v>
      </c>
      <c r="F298" s="42" t="s">
        <v>112</v>
      </c>
      <c r="G298" s="42" t="s">
        <v>88</v>
      </c>
      <c r="H298" s="73" t="s">
        <v>701</v>
      </c>
      <c r="I298" s="42" t="s">
        <v>697</v>
      </c>
      <c r="J298" s="42" t="s">
        <v>696</v>
      </c>
      <c r="K298" s="42">
        <v>6</v>
      </c>
      <c r="L298" s="42">
        <v>3.99</v>
      </c>
      <c r="M298" s="42"/>
      <c r="N298" s="42" t="s">
        <v>244</v>
      </c>
      <c r="O298" s="46" t="s">
        <v>457</v>
      </c>
      <c r="P298" s="45" t="str">
        <f t="shared" si="15"/>
        <v>01/02/2019</v>
      </c>
      <c r="Q298" s="42">
        <v>1</v>
      </c>
      <c r="R298" s="60">
        <v>4</v>
      </c>
      <c r="S298" s="47" t="s">
        <v>759</v>
      </c>
      <c r="T298" s="46" t="str">
        <f t="shared" si="16"/>
        <v>01/02/2019</v>
      </c>
      <c r="U298" s="60"/>
    </row>
    <row r="299" spans="1:21" s="95" customFormat="1" ht="18.899999999999999" hidden="1" customHeight="1" x14ac:dyDescent="0.25">
      <c r="A299" s="73">
        <v>289</v>
      </c>
      <c r="B299" s="131" t="s">
        <v>312</v>
      </c>
      <c r="C299" s="45"/>
      <c r="D299" s="44">
        <v>29413</v>
      </c>
      <c r="E299" s="44" t="s">
        <v>707</v>
      </c>
      <c r="F299" s="42" t="s">
        <v>87</v>
      </c>
      <c r="G299" s="42" t="s">
        <v>88</v>
      </c>
      <c r="H299" s="42" t="s">
        <v>701</v>
      </c>
      <c r="I299" s="42" t="s">
        <v>697</v>
      </c>
      <c r="J299" s="42" t="s">
        <v>696</v>
      </c>
      <c r="K299" s="42">
        <v>6</v>
      </c>
      <c r="L299" s="42">
        <v>3.99</v>
      </c>
      <c r="M299" s="42"/>
      <c r="N299" s="42" t="s">
        <v>248</v>
      </c>
      <c r="O299" s="46" t="s">
        <v>123</v>
      </c>
      <c r="P299" s="45" t="str">
        <f t="shared" si="15"/>
        <v>01/12/2018</v>
      </c>
      <c r="Q299" s="42">
        <v>1</v>
      </c>
      <c r="R299" s="60">
        <v>4</v>
      </c>
      <c r="S299" s="47" t="s">
        <v>182</v>
      </c>
      <c r="T299" s="46" t="str">
        <f t="shared" si="16"/>
        <v>01/12/2018</v>
      </c>
      <c r="U299" s="60"/>
    </row>
    <row r="300" spans="1:21" s="95" customFormat="1" ht="18.899999999999999" hidden="1" customHeight="1" x14ac:dyDescent="0.25">
      <c r="A300" s="73">
        <v>290</v>
      </c>
      <c r="B300" s="131" t="s">
        <v>313</v>
      </c>
      <c r="C300" s="45">
        <v>28491</v>
      </c>
      <c r="D300" s="44"/>
      <c r="E300" s="44" t="s">
        <v>707</v>
      </c>
      <c r="F300" s="42" t="s">
        <v>87</v>
      </c>
      <c r="G300" s="42" t="s">
        <v>88</v>
      </c>
      <c r="H300" s="42" t="s">
        <v>701</v>
      </c>
      <c r="I300" s="42" t="s">
        <v>697</v>
      </c>
      <c r="J300" s="42" t="s">
        <v>696</v>
      </c>
      <c r="K300" s="42">
        <v>6</v>
      </c>
      <c r="L300" s="42">
        <v>3.99</v>
      </c>
      <c r="M300" s="42"/>
      <c r="N300" s="42" t="s">
        <v>248</v>
      </c>
      <c r="O300" s="46" t="s">
        <v>180</v>
      </c>
      <c r="P300" s="45" t="str">
        <f t="shared" si="15"/>
        <v>01/3/2020</v>
      </c>
      <c r="Q300" s="42">
        <v>1</v>
      </c>
      <c r="R300" s="60">
        <v>4</v>
      </c>
      <c r="S300" s="47" t="s">
        <v>224</v>
      </c>
      <c r="T300" s="46" t="s">
        <v>755</v>
      </c>
      <c r="U300" s="60"/>
    </row>
    <row r="301" spans="1:21" s="95" customFormat="1" ht="18.899999999999999" hidden="1" customHeight="1" x14ac:dyDescent="0.25">
      <c r="A301" s="73">
        <v>291</v>
      </c>
      <c r="B301" s="131" t="s">
        <v>314</v>
      </c>
      <c r="C301" s="45">
        <v>30321</v>
      </c>
      <c r="D301" s="44"/>
      <c r="E301" s="44" t="s">
        <v>707</v>
      </c>
      <c r="F301" s="42" t="s">
        <v>87</v>
      </c>
      <c r="G301" s="42" t="s">
        <v>88</v>
      </c>
      <c r="H301" s="42" t="s">
        <v>701</v>
      </c>
      <c r="I301" s="42" t="s">
        <v>697</v>
      </c>
      <c r="J301" s="42" t="s">
        <v>696</v>
      </c>
      <c r="K301" s="42">
        <v>6</v>
      </c>
      <c r="L301" s="42">
        <v>3.99</v>
      </c>
      <c r="M301" s="42"/>
      <c r="N301" s="42" t="s">
        <v>241</v>
      </c>
      <c r="O301" s="46" t="s">
        <v>724</v>
      </c>
      <c r="P301" s="45" t="str">
        <f t="shared" si="15"/>
        <v>01/3/2021</v>
      </c>
      <c r="Q301" s="42">
        <v>1</v>
      </c>
      <c r="R301" s="60">
        <v>4</v>
      </c>
      <c r="S301" s="47" t="s">
        <v>182</v>
      </c>
      <c r="T301" s="46" t="str">
        <f>O301</f>
        <v>01/3/2021</v>
      </c>
      <c r="U301" s="60"/>
    </row>
    <row r="302" spans="1:21" s="95" customFormat="1" ht="18.899999999999999" hidden="1" customHeight="1" x14ac:dyDescent="0.25">
      <c r="A302" s="73">
        <v>292</v>
      </c>
      <c r="B302" s="131" t="s">
        <v>324</v>
      </c>
      <c r="C302" s="45"/>
      <c r="D302" s="44">
        <v>28898</v>
      </c>
      <c r="E302" s="44" t="s">
        <v>707</v>
      </c>
      <c r="F302" s="42" t="s">
        <v>87</v>
      </c>
      <c r="G302" s="42" t="s">
        <v>88</v>
      </c>
      <c r="H302" s="42" t="s">
        <v>701</v>
      </c>
      <c r="I302" s="42" t="s">
        <v>697</v>
      </c>
      <c r="J302" s="42" t="s">
        <v>696</v>
      </c>
      <c r="K302" s="42">
        <v>6</v>
      </c>
      <c r="L302" s="42">
        <v>3.99</v>
      </c>
      <c r="M302" s="42"/>
      <c r="N302" s="42" t="s">
        <v>248</v>
      </c>
      <c r="O302" s="46" t="s">
        <v>123</v>
      </c>
      <c r="P302" s="45" t="str">
        <f t="shared" si="15"/>
        <v>01/12/2018</v>
      </c>
      <c r="Q302" s="42">
        <v>1</v>
      </c>
      <c r="R302" s="60">
        <v>4</v>
      </c>
      <c r="S302" s="47" t="s">
        <v>182</v>
      </c>
      <c r="T302" s="46" t="str">
        <f>O302</f>
        <v>01/12/2018</v>
      </c>
      <c r="U302" s="60"/>
    </row>
    <row r="303" spans="1:21" s="95" customFormat="1" ht="18.899999999999999" hidden="1" customHeight="1" x14ac:dyDescent="0.25">
      <c r="A303" s="73">
        <v>293</v>
      </c>
      <c r="B303" s="131" t="s">
        <v>325</v>
      </c>
      <c r="C303" s="45">
        <v>29989</v>
      </c>
      <c r="D303" s="44"/>
      <c r="E303" s="44" t="s">
        <v>707</v>
      </c>
      <c r="F303" s="42" t="s">
        <v>87</v>
      </c>
      <c r="G303" s="42" t="s">
        <v>88</v>
      </c>
      <c r="H303" s="42" t="s">
        <v>701</v>
      </c>
      <c r="I303" s="42" t="s">
        <v>697</v>
      </c>
      <c r="J303" s="42" t="s">
        <v>696</v>
      </c>
      <c r="K303" s="42">
        <v>6</v>
      </c>
      <c r="L303" s="42">
        <v>3.99</v>
      </c>
      <c r="M303" s="42"/>
      <c r="N303" s="42" t="s">
        <v>91</v>
      </c>
      <c r="O303" s="46" t="s">
        <v>115</v>
      </c>
      <c r="P303" s="45" t="str">
        <f t="shared" si="15"/>
        <v>01/12/2020</v>
      </c>
      <c r="Q303" s="42">
        <v>1</v>
      </c>
      <c r="R303" s="60">
        <v>4</v>
      </c>
      <c r="S303" s="47" t="s">
        <v>224</v>
      </c>
      <c r="T303" s="46" t="str">
        <f>O303</f>
        <v>01/12/2020</v>
      </c>
      <c r="U303" s="60"/>
    </row>
    <row r="304" spans="1:21" s="95" customFormat="1" ht="18.899999999999999" hidden="1" customHeight="1" x14ac:dyDescent="0.25">
      <c r="A304" s="73">
        <v>294</v>
      </c>
      <c r="B304" s="131" t="s">
        <v>315</v>
      </c>
      <c r="C304" s="45"/>
      <c r="D304" s="44">
        <v>31971</v>
      </c>
      <c r="E304" s="44" t="s">
        <v>707</v>
      </c>
      <c r="F304" s="42" t="s">
        <v>87</v>
      </c>
      <c r="G304" s="42" t="s">
        <v>88</v>
      </c>
      <c r="H304" s="42" t="s">
        <v>701</v>
      </c>
      <c r="I304" s="42" t="s">
        <v>697</v>
      </c>
      <c r="J304" s="42" t="s">
        <v>696</v>
      </c>
      <c r="K304" s="42">
        <v>4</v>
      </c>
      <c r="L304" s="42">
        <v>3.33</v>
      </c>
      <c r="M304" s="42"/>
      <c r="N304" s="42" t="s">
        <v>270</v>
      </c>
      <c r="O304" s="46" t="s">
        <v>180</v>
      </c>
      <c r="P304" s="45" t="str">
        <f t="shared" si="15"/>
        <v>01/3/2020</v>
      </c>
      <c r="Q304" s="42">
        <v>1</v>
      </c>
      <c r="R304" s="60">
        <v>4</v>
      </c>
      <c r="S304" s="47" t="s">
        <v>182</v>
      </c>
      <c r="T304" s="47" t="s">
        <v>182</v>
      </c>
      <c r="U304" s="60"/>
    </row>
    <row r="305" spans="1:21" s="95" customFormat="1" ht="18.899999999999999" hidden="1" customHeight="1" x14ac:dyDescent="0.25">
      <c r="A305" s="73">
        <v>295</v>
      </c>
      <c r="B305" s="131" t="s">
        <v>327</v>
      </c>
      <c r="C305" s="45">
        <v>31253</v>
      </c>
      <c r="D305" s="44"/>
      <c r="E305" s="44" t="s">
        <v>707</v>
      </c>
      <c r="F305" s="42" t="s">
        <v>87</v>
      </c>
      <c r="G305" s="42" t="s">
        <v>88</v>
      </c>
      <c r="H305" s="42" t="s">
        <v>701</v>
      </c>
      <c r="I305" s="42" t="s">
        <v>697</v>
      </c>
      <c r="J305" s="42" t="s">
        <v>696</v>
      </c>
      <c r="K305" s="42">
        <v>4</v>
      </c>
      <c r="L305" s="42">
        <v>3.33</v>
      </c>
      <c r="M305" s="42"/>
      <c r="N305" s="42" t="s">
        <v>150</v>
      </c>
      <c r="O305" s="46" t="s">
        <v>204</v>
      </c>
      <c r="P305" s="45" t="str">
        <f t="shared" si="15"/>
        <v>01/9/2020</v>
      </c>
      <c r="Q305" s="42">
        <v>1</v>
      </c>
      <c r="R305" s="60">
        <v>4</v>
      </c>
      <c r="S305" s="47" t="s">
        <v>224</v>
      </c>
      <c r="T305" s="47" t="s">
        <v>224</v>
      </c>
      <c r="U305" s="60"/>
    </row>
    <row r="306" spans="1:21" s="95" customFormat="1" ht="18.899999999999999" hidden="1" customHeight="1" x14ac:dyDescent="0.25">
      <c r="A306" s="73">
        <v>296</v>
      </c>
      <c r="B306" s="131" t="s">
        <v>328</v>
      </c>
      <c r="C306" s="45"/>
      <c r="D306" s="44">
        <v>32252</v>
      </c>
      <c r="E306" s="44" t="s">
        <v>707</v>
      </c>
      <c r="F306" s="42" t="s">
        <v>87</v>
      </c>
      <c r="G306" s="42" t="s">
        <v>88</v>
      </c>
      <c r="H306" s="42" t="s">
        <v>701</v>
      </c>
      <c r="I306" s="42" t="s">
        <v>697</v>
      </c>
      <c r="J306" s="42" t="s">
        <v>696</v>
      </c>
      <c r="K306" s="42">
        <v>4</v>
      </c>
      <c r="L306" s="42">
        <v>3.33</v>
      </c>
      <c r="M306" s="42"/>
      <c r="N306" s="42" t="s">
        <v>150</v>
      </c>
      <c r="O306" s="46" t="s">
        <v>204</v>
      </c>
      <c r="P306" s="45" t="str">
        <f t="shared" si="15"/>
        <v>01/9/2020</v>
      </c>
      <c r="Q306" s="42">
        <v>1</v>
      </c>
      <c r="R306" s="60">
        <v>4</v>
      </c>
      <c r="S306" s="47" t="s">
        <v>182</v>
      </c>
      <c r="T306" s="47" t="s">
        <v>182</v>
      </c>
      <c r="U306" s="60"/>
    </row>
    <row r="307" spans="1:21" s="95" customFormat="1" ht="18.899999999999999" hidden="1" customHeight="1" x14ac:dyDescent="0.25">
      <c r="A307" s="73">
        <v>297</v>
      </c>
      <c r="B307" s="131" t="s">
        <v>329</v>
      </c>
      <c r="C307" s="45"/>
      <c r="D307" s="44">
        <v>31589</v>
      </c>
      <c r="E307" s="44" t="s">
        <v>707</v>
      </c>
      <c r="F307" s="42" t="s">
        <v>87</v>
      </c>
      <c r="G307" s="42" t="s">
        <v>88</v>
      </c>
      <c r="H307" s="42" t="s">
        <v>701</v>
      </c>
      <c r="I307" s="42" t="s">
        <v>697</v>
      </c>
      <c r="J307" s="42" t="s">
        <v>696</v>
      </c>
      <c r="K307" s="42">
        <v>4</v>
      </c>
      <c r="L307" s="42">
        <v>3.33</v>
      </c>
      <c r="M307" s="42"/>
      <c r="N307" s="48" t="s">
        <v>270</v>
      </c>
      <c r="O307" s="46" t="s">
        <v>221</v>
      </c>
      <c r="P307" s="45" t="str">
        <f t="shared" si="15"/>
        <v>01/9/2019</v>
      </c>
      <c r="Q307" s="42">
        <v>1</v>
      </c>
      <c r="R307" s="60">
        <v>4</v>
      </c>
      <c r="S307" s="47" t="s">
        <v>182</v>
      </c>
      <c r="T307" s="47" t="s">
        <v>182</v>
      </c>
      <c r="U307" s="60"/>
    </row>
    <row r="308" spans="1:21" s="95" customFormat="1" ht="18.899999999999999" hidden="1" customHeight="1" x14ac:dyDescent="0.25">
      <c r="A308" s="73">
        <v>298</v>
      </c>
      <c r="B308" s="131" t="s">
        <v>560</v>
      </c>
      <c r="C308" s="45">
        <v>25174</v>
      </c>
      <c r="D308" s="82"/>
      <c r="E308" s="42" t="s">
        <v>717</v>
      </c>
      <c r="F308" s="42" t="s">
        <v>87</v>
      </c>
      <c r="G308" s="42" t="s">
        <v>88</v>
      </c>
      <c r="H308" s="42" t="s">
        <v>701</v>
      </c>
      <c r="I308" s="42" t="s">
        <v>697</v>
      </c>
      <c r="J308" s="42" t="s">
        <v>696</v>
      </c>
      <c r="K308" s="42">
        <v>9</v>
      </c>
      <c r="L308" s="42">
        <v>4.9800000000000004</v>
      </c>
      <c r="M308" s="42">
        <v>5</v>
      </c>
      <c r="N308" s="42" t="s">
        <v>241</v>
      </c>
      <c r="O308" s="46" t="s">
        <v>186</v>
      </c>
      <c r="P308" s="45" t="str">
        <f t="shared" si="15"/>
        <v>01/11/2020</v>
      </c>
      <c r="Q308" s="42">
        <v>5</v>
      </c>
      <c r="R308" s="60">
        <v>5.36</v>
      </c>
      <c r="S308" s="47" t="s">
        <v>182</v>
      </c>
      <c r="T308" s="46" t="str">
        <f t="shared" ref="T308:T331" si="17">O308</f>
        <v>01/11/2020</v>
      </c>
      <c r="U308" s="60"/>
    </row>
    <row r="309" spans="1:21" s="95" customFormat="1" ht="18.899999999999999" hidden="1" customHeight="1" x14ac:dyDescent="0.25">
      <c r="A309" s="73">
        <v>299</v>
      </c>
      <c r="B309" s="131" t="s">
        <v>554</v>
      </c>
      <c r="C309" s="80">
        <v>25569</v>
      </c>
      <c r="D309" s="44"/>
      <c r="E309" s="42" t="s">
        <v>717</v>
      </c>
      <c r="F309" s="42" t="s">
        <v>90</v>
      </c>
      <c r="G309" s="42" t="s">
        <v>88</v>
      </c>
      <c r="H309" s="42" t="s">
        <v>701</v>
      </c>
      <c r="I309" s="42" t="s">
        <v>697</v>
      </c>
      <c r="J309" s="42" t="s">
        <v>696</v>
      </c>
      <c r="K309" s="42">
        <v>9</v>
      </c>
      <c r="L309" s="42">
        <v>4.9800000000000004</v>
      </c>
      <c r="M309" s="56"/>
      <c r="N309" s="42" t="s">
        <v>738</v>
      </c>
      <c r="O309" s="46" t="s">
        <v>189</v>
      </c>
      <c r="P309" s="45" t="str">
        <f t="shared" si="15"/>
        <v>01/12/2019</v>
      </c>
      <c r="Q309" s="42">
        <v>4</v>
      </c>
      <c r="R309" s="60">
        <v>5.0199999999999996</v>
      </c>
      <c r="S309" s="47" t="s">
        <v>182</v>
      </c>
      <c r="T309" s="46" t="str">
        <f t="shared" si="17"/>
        <v>01/12/2019</v>
      </c>
      <c r="U309" s="60"/>
    </row>
    <row r="310" spans="1:21" s="95" customFormat="1" ht="18.899999999999999" hidden="1" customHeight="1" x14ac:dyDescent="0.25">
      <c r="A310" s="73">
        <v>300</v>
      </c>
      <c r="B310" s="131" t="s">
        <v>558</v>
      </c>
      <c r="C310" s="45">
        <v>26615</v>
      </c>
      <c r="D310" s="44"/>
      <c r="E310" s="42" t="s">
        <v>717</v>
      </c>
      <c r="F310" s="42" t="s">
        <v>87</v>
      </c>
      <c r="G310" s="42" t="s">
        <v>88</v>
      </c>
      <c r="H310" s="42" t="s">
        <v>701</v>
      </c>
      <c r="I310" s="42" t="s">
        <v>697</v>
      </c>
      <c r="J310" s="42" t="s">
        <v>696</v>
      </c>
      <c r="K310" s="42">
        <v>9</v>
      </c>
      <c r="L310" s="42">
        <v>4.9800000000000004</v>
      </c>
      <c r="M310" s="56"/>
      <c r="N310" s="42" t="s">
        <v>104</v>
      </c>
      <c r="O310" s="46" t="s">
        <v>460</v>
      </c>
      <c r="P310" s="45" t="str">
        <f t="shared" si="15"/>
        <v>01/11/2018</v>
      </c>
      <c r="Q310" s="42">
        <v>4</v>
      </c>
      <c r="R310" s="60">
        <v>5.0199999999999996</v>
      </c>
      <c r="S310" s="47" t="s">
        <v>182</v>
      </c>
      <c r="T310" s="46" t="str">
        <f t="shared" si="17"/>
        <v>01/11/2018</v>
      </c>
      <c r="U310" s="60"/>
    </row>
    <row r="311" spans="1:21" s="95" customFormat="1" ht="18.899999999999999" hidden="1" customHeight="1" x14ac:dyDescent="0.25">
      <c r="A311" s="73">
        <v>301</v>
      </c>
      <c r="B311" s="131" t="s">
        <v>559</v>
      </c>
      <c r="C311" s="45">
        <v>25480</v>
      </c>
      <c r="D311" s="73"/>
      <c r="E311" s="42" t="s">
        <v>717</v>
      </c>
      <c r="F311" s="42" t="s">
        <v>87</v>
      </c>
      <c r="G311" s="42" t="s">
        <v>88</v>
      </c>
      <c r="H311" s="42" t="s">
        <v>701</v>
      </c>
      <c r="I311" s="42" t="s">
        <v>697</v>
      </c>
      <c r="J311" s="42" t="s">
        <v>696</v>
      </c>
      <c r="K311" s="42">
        <v>9</v>
      </c>
      <c r="L311" s="42">
        <v>4.9800000000000004</v>
      </c>
      <c r="M311" s="56"/>
      <c r="N311" s="42" t="s">
        <v>241</v>
      </c>
      <c r="O311" s="46" t="s">
        <v>457</v>
      </c>
      <c r="P311" s="45" t="str">
        <f t="shared" si="15"/>
        <v>01/02/2019</v>
      </c>
      <c r="Q311" s="42">
        <v>4</v>
      </c>
      <c r="R311" s="60">
        <v>5.0199999999999996</v>
      </c>
      <c r="S311" s="47" t="s">
        <v>182</v>
      </c>
      <c r="T311" s="46" t="str">
        <f t="shared" si="17"/>
        <v>01/02/2019</v>
      </c>
      <c r="U311" s="60"/>
    </row>
    <row r="312" spans="1:21" s="95" customFormat="1" ht="18.899999999999999" hidden="1" customHeight="1" x14ac:dyDescent="0.25">
      <c r="A312" s="73">
        <v>302</v>
      </c>
      <c r="B312" s="131" t="s">
        <v>561</v>
      </c>
      <c r="C312" s="42" t="s">
        <v>562</v>
      </c>
      <c r="D312" s="81"/>
      <c r="E312" s="42" t="s">
        <v>717</v>
      </c>
      <c r="F312" s="42" t="s">
        <v>87</v>
      </c>
      <c r="G312" s="42" t="s">
        <v>88</v>
      </c>
      <c r="H312" s="42" t="s">
        <v>701</v>
      </c>
      <c r="I312" s="42" t="s">
        <v>697</v>
      </c>
      <c r="J312" s="42" t="s">
        <v>696</v>
      </c>
      <c r="K312" s="42">
        <v>9</v>
      </c>
      <c r="L312" s="42">
        <v>4.9800000000000004</v>
      </c>
      <c r="M312" s="56"/>
      <c r="N312" s="42" t="s">
        <v>738</v>
      </c>
      <c r="O312" s="46" t="s">
        <v>728</v>
      </c>
      <c r="P312" s="45" t="str">
        <f t="shared" si="15"/>
        <v>01/4/2019</v>
      </c>
      <c r="Q312" s="42">
        <v>4</v>
      </c>
      <c r="R312" s="60">
        <v>5.0199999999999996</v>
      </c>
      <c r="S312" s="47" t="s">
        <v>182</v>
      </c>
      <c r="T312" s="46" t="str">
        <f t="shared" si="17"/>
        <v>01/4/2019</v>
      </c>
      <c r="U312" s="60"/>
    </row>
    <row r="313" spans="1:21" s="95" customFormat="1" ht="18.899999999999999" hidden="1" customHeight="1" x14ac:dyDescent="0.25">
      <c r="A313" s="73">
        <v>303</v>
      </c>
      <c r="B313" s="131" t="s">
        <v>563</v>
      </c>
      <c r="C313" s="42" t="s">
        <v>564</v>
      </c>
      <c r="D313" s="81"/>
      <c r="E313" s="42" t="s">
        <v>717</v>
      </c>
      <c r="F313" s="42" t="s">
        <v>87</v>
      </c>
      <c r="G313" s="42" t="s">
        <v>88</v>
      </c>
      <c r="H313" s="42" t="s">
        <v>701</v>
      </c>
      <c r="I313" s="42" t="s">
        <v>697</v>
      </c>
      <c r="J313" s="42" t="s">
        <v>696</v>
      </c>
      <c r="K313" s="42">
        <v>9</v>
      </c>
      <c r="L313" s="42">
        <v>4.9800000000000004</v>
      </c>
      <c r="M313" s="56"/>
      <c r="N313" s="42" t="s">
        <v>738</v>
      </c>
      <c r="O313" s="46" t="s">
        <v>466</v>
      </c>
      <c r="P313" s="45" t="str">
        <f t="shared" si="15"/>
        <v>01/7/2020</v>
      </c>
      <c r="Q313" s="42">
        <v>4</v>
      </c>
      <c r="R313" s="60">
        <v>5.0199999999999996</v>
      </c>
      <c r="S313" s="47" t="s">
        <v>182</v>
      </c>
      <c r="T313" s="46" t="str">
        <f t="shared" si="17"/>
        <v>01/7/2020</v>
      </c>
      <c r="U313" s="60"/>
    </row>
    <row r="314" spans="1:21" s="95" customFormat="1" ht="18.899999999999999" hidden="1" customHeight="1" x14ac:dyDescent="0.25">
      <c r="A314" s="73">
        <v>304</v>
      </c>
      <c r="B314" s="131" t="s">
        <v>565</v>
      </c>
      <c r="C314" s="81"/>
      <c r="D314" s="42" t="s">
        <v>566</v>
      </c>
      <c r="E314" s="42" t="s">
        <v>717</v>
      </c>
      <c r="F314" s="42" t="s">
        <v>87</v>
      </c>
      <c r="G314" s="42" t="s">
        <v>88</v>
      </c>
      <c r="H314" s="42" t="s">
        <v>701</v>
      </c>
      <c r="I314" s="42" t="s">
        <v>697</v>
      </c>
      <c r="J314" s="42" t="s">
        <v>696</v>
      </c>
      <c r="K314" s="42">
        <v>9</v>
      </c>
      <c r="L314" s="42">
        <v>4.9800000000000004</v>
      </c>
      <c r="M314" s="56"/>
      <c r="N314" s="57" t="s">
        <v>739</v>
      </c>
      <c r="O314" s="46" t="s">
        <v>750</v>
      </c>
      <c r="P314" s="45" t="str">
        <f t="shared" si="15"/>
        <v>01/08/2020</v>
      </c>
      <c r="Q314" s="42">
        <v>4</v>
      </c>
      <c r="R314" s="60">
        <v>5.0199999999999996</v>
      </c>
      <c r="S314" s="47" t="s">
        <v>182</v>
      </c>
      <c r="T314" s="46" t="str">
        <f t="shared" si="17"/>
        <v>01/08/2020</v>
      </c>
      <c r="U314" s="60"/>
    </row>
    <row r="315" spans="1:21" s="95" customFormat="1" ht="18.899999999999999" hidden="1" customHeight="1" x14ac:dyDescent="0.25">
      <c r="A315" s="73">
        <v>305</v>
      </c>
      <c r="B315" s="131" t="s">
        <v>567</v>
      </c>
      <c r="C315" s="81"/>
      <c r="D315" s="42" t="s">
        <v>568</v>
      </c>
      <c r="E315" s="42" t="s">
        <v>717</v>
      </c>
      <c r="F315" s="42" t="s">
        <v>87</v>
      </c>
      <c r="G315" s="42" t="s">
        <v>88</v>
      </c>
      <c r="H315" s="42" t="s">
        <v>701</v>
      </c>
      <c r="I315" s="42" t="s">
        <v>697</v>
      </c>
      <c r="J315" s="42" t="s">
        <v>696</v>
      </c>
      <c r="K315" s="42">
        <v>9</v>
      </c>
      <c r="L315" s="42">
        <v>4.9800000000000004</v>
      </c>
      <c r="M315" s="56"/>
      <c r="N315" s="42" t="s">
        <v>738</v>
      </c>
      <c r="O315" s="46" t="s">
        <v>145</v>
      </c>
      <c r="P315" s="45" t="str">
        <f t="shared" si="15"/>
        <v>01/02/2021</v>
      </c>
      <c r="Q315" s="42">
        <v>4</v>
      </c>
      <c r="R315" s="60">
        <v>5.0199999999999996</v>
      </c>
      <c r="S315" s="47" t="s">
        <v>224</v>
      </c>
      <c r="T315" s="46" t="str">
        <f t="shared" si="17"/>
        <v>01/02/2021</v>
      </c>
      <c r="U315" s="60"/>
    </row>
    <row r="316" spans="1:21" s="95" customFormat="1" ht="18.899999999999999" hidden="1" customHeight="1" x14ac:dyDescent="0.25">
      <c r="A316" s="73">
        <v>306</v>
      </c>
      <c r="B316" s="131" t="s">
        <v>569</v>
      </c>
      <c r="C316" s="81"/>
      <c r="D316" s="42" t="s">
        <v>570</v>
      </c>
      <c r="E316" s="42" t="s">
        <v>717</v>
      </c>
      <c r="F316" s="42" t="s">
        <v>87</v>
      </c>
      <c r="G316" s="42" t="s">
        <v>88</v>
      </c>
      <c r="H316" s="42" t="s">
        <v>701</v>
      </c>
      <c r="I316" s="42" t="s">
        <v>697</v>
      </c>
      <c r="J316" s="42" t="s">
        <v>696</v>
      </c>
      <c r="K316" s="42">
        <v>9</v>
      </c>
      <c r="L316" s="42">
        <v>4.9800000000000004</v>
      </c>
      <c r="M316" s="56"/>
      <c r="N316" s="42" t="s">
        <v>734</v>
      </c>
      <c r="O316" s="46" t="s">
        <v>115</v>
      </c>
      <c r="P316" s="45" t="str">
        <f t="shared" si="15"/>
        <v>01/12/2020</v>
      </c>
      <c r="Q316" s="42">
        <v>4</v>
      </c>
      <c r="R316" s="60">
        <v>5.0199999999999996</v>
      </c>
      <c r="S316" s="47" t="s">
        <v>224</v>
      </c>
      <c r="T316" s="46" t="str">
        <f t="shared" si="17"/>
        <v>01/12/2020</v>
      </c>
      <c r="U316" s="60"/>
    </row>
    <row r="317" spans="1:21" s="95" customFormat="1" ht="18.899999999999999" hidden="1" customHeight="1" x14ac:dyDescent="0.25">
      <c r="A317" s="73">
        <v>307</v>
      </c>
      <c r="B317" s="131" t="s">
        <v>571</v>
      </c>
      <c r="C317" s="81"/>
      <c r="D317" s="42" t="s">
        <v>572</v>
      </c>
      <c r="E317" s="42" t="s">
        <v>717</v>
      </c>
      <c r="F317" s="42" t="s">
        <v>87</v>
      </c>
      <c r="G317" s="42" t="s">
        <v>88</v>
      </c>
      <c r="H317" s="42" t="s">
        <v>701</v>
      </c>
      <c r="I317" s="42" t="s">
        <v>697</v>
      </c>
      <c r="J317" s="42" t="s">
        <v>696</v>
      </c>
      <c r="K317" s="42">
        <v>9</v>
      </c>
      <c r="L317" s="42">
        <v>4.9800000000000004</v>
      </c>
      <c r="M317" s="56"/>
      <c r="N317" s="42" t="s">
        <v>738</v>
      </c>
      <c r="O317" s="46" t="s">
        <v>466</v>
      </c>
      <c r="P317" s="45" t="str">
        <f t="shared" si="15"/>
        <v>01/7/2020</v>
      </c>
      <c r="Q317" s="42">
        <v>4</v>
      </c>
      <c r="R317" s="60">
        <v>5.0199999999999996</v>
      </c>
      <c r="S317" s="47" t="s">
        <v>182</v>
      </c>
      <c r="T317" s="46" t="str">
        <f t="shared" si="17"/>
        <v>01/7/2020</v>
      </c>
      <c r="U317" s="60"/>
    </row>
    <row r="318" spans="1:21" s="95" customFormat="1" ht="18.899999999999999" hidden="1" customHeight="1" x14ac:dyDescent="0.25">
      <c r="A318" s="73">
        <v>308</v>
      </c>
      <c r="B318" s="131" t="s">
        <v>591</v>
      </c>
      <c r="C318" s="81"/>
      <c r="D318" s="42" t="s">
        <v>592</v>
      </c>
      <c r="E318" s="42" t="s">
        <v>717</v>
      </c>
      <c r="F318" s="42" t="s">
        <v>87</v>
      </c>
      <c r="G318" s="42" t="s">
        <v>88</v>
      </c>
      <c r="H318" s="43"/>
      <c r="I318" s="42" t="s">
        <v>697</v>
      </c>
      <c r="J318" s="42" t="s">
        <v>696</v>
      </c>
      <c r="K318" s="42">
        <v>9</v>
      </c>
      <c r="L318" s="42">
        <v>4.9800000000000004</v>
      </c>
      <c r="M318" s="73"/>
      <c r="N318" s="42" t="s">
        <v>738</v>
      </c>
      <c r="O318" s="68" t="s">
        <v>722</v>
      </c>
      <c r="P318" s="45" t="str">
        <f t="shared" si="15"/>
        <v>01/9/2022</v>
      </c>
      <c r="Q318" s="42">
        <v>4</v>
      </c>
      <c r="R318" s="60">
        <v>5.0199999999999996</v>
      </c>
      <c r="S318" s="47" t="s">
        <v>369</v>
      </c>
      <c r="T318" s="46" t="str">
        <f t="shared" si="17"/>
        <v>01/9/2022</v>
      </c>
      <c r="U318" s="60"/>
    </row>
    <row r="319" spans="1:21" s="95" customFormat="1" ht="18.899999999999999" hidden="1" customHeight="1" x14ac:dyDescent="0.25">
      <c r="A319" s="73">
        <v>309</v>
      </c>
      <c r="B319" s="131" t="s">
        <v>555</v>
      </c>
      <c r="C319" s="82" t="s">
        <v>556</v>
      </c>
      <c r="D319" s="44"/>
      <c r="E319" s="42" t="s">
        <v>717</v>
      </c>
      <c r="F319" s="42" t="s">
        <v>112</v>
      </c>
      <c r="G319" s="42" t="s">
        <v>88</v>
      </c>
      <c r="H319" s="42" t="s">
        <v>701</v>
      </c>
      <c r="I319" s="42" t="s">
        <v>697</v>
      </c>
      <c r="J319" s="42" t="s">
        <v>696</v>
      </c>
      <c r="K319" s="42">
        <v>8</v>
      </c>
      <c r="L319" s="42">
        <v>4.6500000000000004</v>
      </c>
      <c r="M319" s="42"/>
      <c r="N319" s="42" t="s">
        <v>734</v>
      </c>
      <c r="O319" s="46" t="s">
        <v>210</v>
      </c>
      <c r="P319" s="45" t="str">
        <f t="shared" si="15"/>
        <v>01/6/2020</v>
      </c>
      <c r="Q319" s="42">
        <v>3</v>
      </c>
      <c r="R319" s="60">
        <v>4.68</v>
      </c>
      <c r="S319" s="47" t="s">
        <v>182</v>
      </c>
      <c r="T319" s="46" t="str">
        <f t="shared" si="17"/>
        <v>01/6/2020</v>
      </c>
      <c r="U319" s="60"/>
    </row>
    <row r="320" spans="1:21" s="95" customFormat="1" ht="18.899999999999999" hidden="1" customHeight="1" x14ac:dyDescent="0.25">
      <c r="A320" s="73">
        <v>310</v>
      </c>
      <c r="B320" s="131" t="s">
        <v>557</v>
      </c>
      <c r="C320" s="80">
        <v>27395</v>
      </c>
      <c r="D320" s="44"/>
      <c r="E320" s="42" t="s">
        <v>717</v>
      </c>
      <c r="F320" s="42" t="s">
        <v>112</v>
      </c>
      <c r="G320" s="42" t="s">
        <v>88</v>
      </c>
      <c r="H320" s="42" t="s">
        <v>701</v>
      </c>
      <c r="I320" s="42" t="s">
        <v>697</v>
      </c>
      <c r="J320" s="42" t="s">
        <v>696</v>
      </c>
      <c r="K320" s="42">
        <v>8</v>
      </c>
      <c r="L320" s="42">
        <v>4.6500000000000004</v>
      </c>
      <c r="M320" s="42"/>
      <c r="N320" s="42" t="s">
        <v>734</v>
      </c>
      <c r="O320" s="46" t="s">
        <v>724</v>
      </c>
      <c r="P320" s="45" t="str">
        <f t="shared" si="15"/>
        <v>01/3/2021</v>
      </c>
      <c r="Q320" s="42">
        <v>3</v>
      </c>
      <c r="R320" s="60">
        <v>4.68</v>
      </c>
      <c r="S320" s="47" t="s">
        <v>182</v>
      </c>
      <c r="T320" s="46" t="str">
        <f t="shared" si="17"/>
        <v>01/3/2021</v>
      </c>
      <c r="U320" s="60"/>
    </row>
    <row r="321" spans="1:21" s="95" customFormat="1" ht="18.899999999999999" hidden="1" customHeight="1" x14ac:dyDescent="0.25">
      <c r="A321" s="73">
        <v>311</v>
      </c>
      <c r="B321" s="131" t="s">
        <v>573</v>
      </c>
      <c r="C321" s="81"/>
      <c r="D321" s="45">
        <v>28491</v>
      </c>
      <c r="E321" s="42" t="s">
        <v>717</v>
      </c>
      <c r="F321" s="42" t="s">
        <v>87</v>
      </c>
      <c r="G321" s="42" t="s">
        <v>88</v>
      </c>
      <c r="H321" s="42" t="s">
        <v>701</v>
      </c>
      <c r="I321" s="42" t="s">
        <v>697</v>
      </c>
      <c r="J321" s="42" t="s">
        <v>696</v>
      </c>
      <c r="K321" s="42">
        <v>8</v>
      </c>
      <c r="L321" s="42">
        <v>4.6500000000000004</v>
      </c>
      <c r="M321" s="73"/>
      <c r="N321" s="42" t="s">
        <v>734</v>
      </c>
      <c r="O321" s="46" t="s">
        <v>189</v>
      </c>
      <c r="P321" s="45" t="str">
        <f t="shared" si="15"/>
        <v>01/12/2019</v>
      </c>
      <c r="Q321" s="42">
        <v>3</v>
      </c>
      <c r="R321" s="60">
        <v>4.68</v>
      </c>
      <c r="S321" s="47" t="s">
        <v>182</v>
      </c>
      <c r="T321" s="46" t="str">
        <f t="shared" si="17"/>
        <v>01/12/2019</v>
      </c>
      <c r="U321" s="60"/>
    </row>
    <row r="322" spans="1:21" s="95" customFormat="1" ht="18.899999999999999" hidden="1" customHeight="1" x14ac:dyDescent="0.25">
      <c r="A322" s="73">
        <v>312</v>
      </c>
      <c r="B322" s="131" t="s">
        <v>574</v>
      </c>
      <c r="C322" s="42" t="s">
        <v>575</v>
      </c>
      <c r="D322" s="81"/>
      <c r="E322" s="42" t="s">
        <v>717</v>
      </c>
      <c r="F322" s="42" t="s">
        <v>87</v>
      </c>
      <c r="G322" s="42" t="s">
        <v>88</v>
      </c>
      <c r="H322" s="42" t="s">
        <v>701</v>
      </c>
      <c r="I322" s="42" t="s">
        <v>697</v>
      </c>
      <c r="J322" s="42" t="s">
        <v>696</v>
      </c>
      <c r="K322" s="42">
        <v>8</v>
      </c>
      <c r="L322" s="42">
        <v>4.6500000000000004</v>
      </c>
      <c r="M322" s="73"/>
      <c r="N322" s="42" t="s">
        <v>726</v>
      </c>
      <c r="O322" s="68" t="s">
        <v>204</v>
      </c>
      <c r="P322" s="45" t="str">
        <f t="shared" si="15"/>
        <v>01/9/2020</v>
      </c>
      <c r="Q322" s="42">
        <v>3</v>
      </c>
      <c r="R322" s="60">
        <v>4.68</v>
      </c>
      <c r="S322" s="47" t="s">
        <v>182</v>
      </c>
      <c r="T322" s="46" t="str">
        <f t="shared" si="17"/>
        <v>01/9/2020</v>
      </c>
      <c r="U322" s="60"/>
    </row>
    <row r="323" spans="1:21" s="95" customFormat="1" ht="18.899999999999999" hidden="1" customHeight="1" x14ac:dyDescent="0.25">
      <c r="A323" s="73">
        <v>313</v>
      </c>
      <c r="B323" s="131" t="s">
        <v>576</v>
      </c>
      <c r="C323" s="45">
        <v>28105</v>
      </c>
      <c r="D323" s="81"/>
      <c r="E323" s="42" t="s">
        <v>717</v>
      </c>
      <c r="F323" s="42" t="s">
        <v>87</v>
      </c>
      <c r="G323" s="42" t="s">
        <v>88</v>
      </c>
      <c r="H323" s="42" t="s">
        <v>701</v>
      </c>
      <c r="I323" s="42" t="s">
        <v>697</v>
      </c>
      <c r="J323" s="42" t="s">
        <v>696</v>
      </c>
      <c r="K323" s="42">
        <v>8</v>
      </c>
      <c r="L323" s="42">
        <v>4.6500000000000004</v>
      </c>
      <c r="M323" s="73"/>
      <c r="N323" s="42" t="s">
        <v>734</v>
      </c>
      <c r="O323" s="46" t="s">
        <v>189</v>
      </c>
      <c r="P323" s="45" t="str">
        <f t="shared" si="15"/>
        <v>01/12/2019</v>
      </c>
      <c r="Q323" s="42">
        <v>3</v>
      </c>
      <c r="R323" s="60">
        <v>4.68</v>
      </c>
      <c r="S323" s="47" t="s">
        <v>182</v>
      </c>
      <c r="T323" s="46" t="str">
        <f t="shared" si="17"/>
        <v>01/12/2019</v>
      </c>
      <c r="U323" s="60"/>
    </row>
    <row r="324" spans="1:21" s="95" customFormat="1" ht="18.899999999999999" hidden="1" customHeight="1" x14ac:dyDescent="0.25">
      <c r="A324" s="73">
        <v>314</v>
      </c>
      <c r="B324" s="131" t="s">
        <v>578</v>
      </c>
      <c r="C324" s="81"/>
      <c r="D324" s="42" t="s">
        <v>579</v>
      </c>
      <c r="E324" s="42" t="s">
        <v>717</v>
      </c>
      <c r="F324" s="42" t="s">
        <v>87</v>
      </c>
      <c r="G324" s="42" t="s">
        <v>88</v>
      </c>
      <c r="H324" s="42" t="s">
        <v>701</v>
      </c>
      <c r="I324" s="42" t="s">
        <v>697</v>
      </c>
      <c r="J324" s="42" t="s">
        <v>696</v>
      </c>
      <c r="K324" s="73">
        <v>7</v>
      </c>
      <c r="L324" s="82">
        <v>4.32</v>
      </c>
      <c r="M324" s="73"/>
      <c r="N324" s="42" t="s">
        <v>726</v>
      </c>
      <c r="O324" s="46" t="s">
        <v>221</v>
      </c>
      <c r="P324" s="45" t="str">
        <f t="shared" si="15"/>
        <v>01/9/2019</v>
      </c>
      <c r="Q324" s="73">
        <v>2</v>
      </c>
      <c r="R324" s="84">
        <v>4.34</v>
      </c>
      <c r="S324" s="47" t="s">
        <v>182</v>
      </c>
      <c r="T324" s="46" t="str">
        <f t="shared" si="17"/>
        <v>01/9/2019</v>
      </c>
      <c r="U324" s="60"/>
    </row>
    <row r="325" spans="1:21" s="95" customFormat="1" ht="18.899999999999999" hidden="1" customHeight="1" x14ac:dyDescent="0.25">
      <c r="A325" s="73">
        <v>315</v>
      </c>
      <c r="B325" s="131" t="s">
        <v>577</v>
      </c>
      <c r="C325" s="81"/>
      <c r="D325" s="45">
        <v>28856</v>
      </c>
      <c r="E325" s="42" t="s">
        <v>717</v>
      </c>
      <c r="F325" s="42" t="s">
        <v>87</v>
      </c>
      <c r="G325" s="42" t="s">
        <v>88</v>
      </c>
      <c r="H325" s="42" t="s">
        <v>701</v>
      </c>
      <c r="I325" s="42" t="s">
        <v>697</v>
      </c>
      <c r="J325" s="42" t="s">
        <v>696</v>
      </c>
      <c r="K325" s="73">
        <v>6</v>
      </c>
      <c r="L325" s="82">
        <v>3.99</v>
      </c>
      <c r="M325" s="73"/>
      <c r="N325" s="42" t="s">
        <v>257</v>
      </c>
      <c r="O325" s="46" t="s">
        <v>476</v>
      </c>
      <c r="P325" s="45" t="str">
        <f t="shared" si="15"/>
        <v>01/9/2018</v>
      </c>
      <c r="Q325" s="73">
        <v>1</v>
      </c>
      <c r="R325" s="84">
        <v>4</v>
      </c>
      <c r="S325" s="47" t="s">
        <v>224</v>
      </c>
      <c r="T325" s="46" t="str">
        <f t="shared" si="17"/>
        <v>01/9/2018</v>
      </c>
      <c r="U325" s="60"/>
    </row>
    <row r="326" spans="1:21" s="95" customFormat="1" ht="18.899999999999999" hidden="1" customHeight="1" x14ac:dyDescent="0.25">
      <c r="A326" s="73">
        <v>316</v>
      </c>
      <c r="B326" s="131" t="s">
        <v>580</v>
      </c>
      <c r="C326" s="81"/>
      <c r="D326" s="42" t="s">
        <v>581</v>
      </c>
      <c r="E326" s="42" t="s">
        <v>717</v>
      </c>
      <c r="F326" s="42" t="s">
        <v>87</v>
      </c>
      <c r="G326" s="42" t="s">
        <v>88</v>
      </c>
      <c r="H326" s="42" t="s">
        <v>701</v>
      </c>
      <c r="I326" s="42" t="s">
        <v>697</v>
      </c>
      <c r="J326" s="42" t="s">
        <v>696</v>
      </c>
      <c r="K326" s="42">
        <v>6</v>
      </c>
      <c r="L326" s="42">
        <v>3.99</v>
      </c>
      <c r="M326" s="73"/>
      <c r="N326" s="42" t="s">
        <v>244</v>
      </c>
      <c r="O326" s="58" t="s">
        <v>180</v>
      </c>
      <c r="P326" s="45" t="str">
        <f t="shared" si="15"/>
        <v>01/3/2020</v>
      </c>
      <c r="Q326" s="82">
        <v>1</v>
      </c>
      <c r="R326" s="86">
        <v>4</v>
      </c>
      <c r="S326" s="47" t="s">
        <v>182</v>
      </c>
      <c r="T326" s="46" t="str">
        <f t="shared" si="17"/>
        <v>01/3/2020</v>
      </c>
      <c r="U326" s="60"/>
    </row>
    <row r="327" spans="1:21" s="95" customFormat="1" ht="18.899999999999999" hidden="1" customHeight="1" x14ac:dyDescent="0.25">
      <c r="A327" s="73">
        <v>317</v>
      </c>
      <c r="B327" s="131" t="s">
        <v>582</v>
      </c>
      <c r="C327" s="81"/>
      <c r="D327" s="42" t="s">
        <v>583</v>
      </c>
      <c r="E327" s="42" t="s">
        <v>717</v>
      </c>
      <c r="F327" s="42" t="s">
        <v>87</v>
      </c>
      <c r="G327" s="42" t="s">
        <v>88</v>
      </c>
      <c r="H327" s="42" t="s">
        <v>701</v>
      </c>
      <c r="I327" s="42" t="s">
        <v>697</v>
      </c>
      <c r="J327" s="42" t="s">
        <v>696</v>
      </c>
      <c r="K327" s="42">
        <v>6</v>
      </c>
      <c r="L327" s="42">
        <v>3.99</v>
      </c>
      <c r="M327" s="73"/>
      <c r="N327" s="42" t="s">
        <v>94</v>
      </c>
      <c r="O327" s="46" t="s">
        <v>457</v>
      </c>
      <c r="P327" s="45" t="str">
        <f t="shared" si="15"/>
        <v>01/02/2019</v>
      </c>
      <c r="Q327" s="73">
        <v>1</v>
      </c>
      <c r="R327" s="84">
        <v>4</v>
      </c>
      <c r="S327" s="47" t="s">
        <v>182</v>
      </c>
      <c r="T327" s="46" t="str">
        <f t="shared" si="17"/>
        <v>01/02/2019</v>
      </c>
      <c r="U327" s="60"/>
    </row>
    <row r="328" spans="1:21" s="95" customFormat="1" ht="18.899999999999999" hidden="1" customHeight="1" x14ac:dyDescent="0.25">
      <c r="A328" s="73">
        <v>318</v>
      </c>
      <c r="B328" s="131" t="s">
        <v>584</v>
      </c>
      <c r="C328" s="45">
        <v>30507</v>
      </c>
      <c r="D328" s="81"/>
      <c r="E328" s="42" t="s">
        <v>717</v>
      </c>
      <c r="F328" s="42" t="s">
        <v>87</v>
      </c>
      <c r="G328" s="42" t="s">
        <v>88</v>
      </c>
      <c r="H328" s="42" t="s">
        <v>701</v>
      </c>
      <c r="I328" s="42" t="s">
        <v>697</v>
      </c>
      <c r="J328" s="42" t="s">
        <v>696</v>
      </c>
      <c r="K328" s="42">
        <v>6</v>
      </c>
      <c r="L328" s="42">
        <v>3.99</v>
      </c>
      <c r="M328" s="73"/>
      <c r="N328" s="42" t="s">
        <v>244</v>
      </c>
      <c r="O328" s="46" t="s">
        <v>118</v>
      </c>
      <c r="P328" s="45" t="str">
        <f t="shared" si="15"/>
        <v>01/11/2019</v>
      </c>
      <c r="Q328" s="73">
        <v>1</v>
      </c>
      <c r="R328" s="84">
        <v>4</v>
      </c>
      <c r="S328" s="47" t="s">
        <v>182</v>
      </c>
      <c r="T328" s="46" t="str">
        <f t="shared" si="17"/>
        <v>01/11/2019</v>
      </c>
      <c r="U328" s="60"/>
    </row>
    <row r="329" spans="1:21" s="95" customFormat="1" ht="18.899999999999999" hidden="1" customHeight="1" x14ac:dyDescent="0.25">
      <c r="A329" s="73">
        <v>319</v>
      </c>
      <c r="B329" s="131" t="s">
        <v>585</v>
      </c>
      <c r="C329" s="81"/>
      <c r="D329" s="42" t="s">
        <v>586</v>
      </c>
      <c r="E329" s="42" t="s">
        <v>717</v>
      </c>
      <c r="F329" s="42" t="s">
        <v>87</v>
      </c>
      <c r="G329" s="42" t="s">
        <v>88</v>
      </c>
      <c r="H329" s="42" t="s">
        <v>701</v>
      </c>
      <c r="I329" s="42" t="s">
        <v>697</v>
      </c>
      <c r="J329" s="42" t="s">
        <v>696</v>
      </c>
      <c r="K329" s="42">
        <v>6</v>
      </c>
      <c r="L329" s="42">
        <v>3.99</v>
      </c>
      <c r="M329" s="73"/>
      <c r="N329" s="42" t="s">
        <v>94</v>
      </c>
      <c r="O329" s="46" t="s">
        <v>457</v>
      </c>
      <c r="P329" s="45" t="str">
        <f t="shared" si="15"/>
        <v>01/02/2019</v>
      </c>
      <c r="Q329" s="73">
        <v>1</v>
      </c>
      <c r="R329" s="84">
        <v>4</v>
      </c>
      <c r="S329" s="47" t="s">
        <v>182</v>
      </c>
      <c r="T329" s="46" t="str">
        <f t="shared" si="17"/>
        <v>01/02/2019</v>
      </c>
      <c r="U329" s="60"/>
    </row>
    <row r="330" spans="1:21" s="95" customFormat="1" ht="18.899999999999999" hidden="1" customHeight="1" x14ac:dyDescent="0.25">
      <c r="A330" s="73">
        <v>320</v>
      </c>
      <c r="B330" s="131" t="s">
        <v>587</v>
      </c>
      <c r="C330" s="81"/>
      <c r="D330" s="72" t="s">
        <v>588</v>
      </c>
      <c r="E330" s="42" t="s">
        <v>717</v>
      </c>
      <c r="F330" s="42" t="s">
        <v>87</v>
      </c>
      <c r="G330" s="42" t="s">
        <v>88</v>
      </c>
      <c r="H330" s="42" t="s">
        <v>701</v>
      </c>
      <c r="I330" s="42" t="s">
        <v>697</v>
      </c>
      <c r="J330" s="42" t="s">
        <v>696</v>
      </c>
      <c r="K330" s="42">
        <v>6</v>
      </c>
      <c r="L330" s="42">
        <v>3.99</v>
      </c>
      <c r="M330" s="73"/>
      <c r="N330" s="42" t="s">
        <v>248</v>
      </c>
      <c r="O330" s="46" t="s">
        <v>198</v>
      </c>
      <c r="P330" s="45" t="str">
        <f t="shared" si="15"/>
        <v>01/3/2019</v>
      </c>
      <c r="Q330" s="73">
        <v>1</v>
      </c>
      <c r="R330" s="84">
        <v>4</v>
      </c>
      <c r="S330" s="47" t="s">
        <v>224</v>
      </c>
      <c r="T330" s="46" t="str">
        <f t="shared" si="17"/>
        <v>01/3/2019</v>
      </c>
      <c r="U330" s="60"/>
    </row>
    <row r="331" spans="1:21" s="95" customFormat="1" ht="18.899999999999999" hidden="1" customHeight="1" x14ac:dyDescent="0.25">
      <c r="A331" s="73">
        <v>321</v>
      </c>
      <c r="B331" s="131" t="s">
        <v>593</v>
      </c>
      <c r="C331" s="42" t="s">
        <v>594</v>
      </c>
      <c r="D331" s="81"/>
      <c r="E331" s="42" t="s">
        <v>717</v>
      </c>
      <c r="F331" s="42" t="s">
        <v>87</v>
      </c>
      <c r="G331" s="42" t="s">
        <v>88</v>
      </c>
      <c r="H331" s="43"/>
      <c r="I331" s="42" t="s">
        <v>697</v>
      </c>
      <c r="J331" s="42" t="s">
        <v>696</v>
      </c>
      <c r="K331" s="42">
        <v>6</v>
      </c>
      <c r="L331" s="42">
        <v>3.99</v>
      </c>
      <c r="M331" s="73"/>
      <c r="N331" s="42" t="s">
        <v>91</v>
      </c>
      <c r="O331" s="46" t="s">
        <v>245</v>
      </c>
      <c r="P331" s="45" t="str">
        <f t="shared" ref="P331:P394" si="18">O331</f>
        <v>01/12/2022</v>
      </c>
      <c r="Q331" s="73">
        <v>1</v>
      </c>
      <c r="R331" s="84">
        <v>4</v>
      </c>
      <c r="S331" s="47" t="s">
        <v>369</v>
      </c>
      <c r="T331" s="46" t="str">
        <f t="shared" si="17"/>
        <v>01/12/2022</v>
      </c>
      <c r="U331" s="60"/>
    </row>
    <row r="332" spans="1:21" s="95" customFormat="1" ht="18.899999999999999" hidden="1" customHeight="1" x14ac:dyDescent="0.25">
      <c r="A332" s="73">
        <v>322</v>
      </c>
      <c r="B332" s="131" t="s">
        <v>589</v>
      </c>
      <c r="C332" s="45">
        <v>29506</v>
      </c>
      <c r="D332" s="81"/>
      <c r="E332" s="42" t="s">
        <v>717</v>
      </c>
      <c r="F332" s="42" t="s">
        <v>87</v>
      </c>
      <c r="G332" s="42" t="s">
        <v>88</v>
      </c>
      <c r="H332" s="42" t="s">
        <v>701</v>
      </c>
      <c r="I332" s="42" t="s">
        <v>697</v>
      </c>
      <c r="J332" s="42" t="s">
        <v>696</v>
      </c>
      <c r="K332" s="73">
        <v>5</v>
      </c>
      <c r="L332" s="82">
        <v>3.66</v>
      </c>
      <c r="M332" s="73"/>
      <c r="N332" s="42" t="s">
        <v>104</v>
      </c>
      <c r="O332" s="46" t="s">
        <v>749</v>
      </c>
      <c r="P332" s="45" t="str">
        <f t="shared" si="18"/>
        <v>1/6/2019</v>
      </c>
      <c r="Q332" s="73">
        <v>1</v>
      </c>
      <c r="R332" s="84">
        <v>4</v>
      </c>
      <c r="S332" s="47" t="s">
        <v>727</v>
      </c>
      <c r="T332" s="47" t="s">
        <v>727</v>
      </c>
      <c r="U332" s="60"/>
    </row>
    <row r="333" spans="1:21" s="95" customFormat="1" ht="18.899999999999999" hidden="1" customHeight="1" x14ac:dyDescent="0.25">
      <c r="A333" s="73">
        <v>323</v>
      </c>
      <c r="B333" s="131" t="s">
        <v>748</v>
      </c>
      <c r="C333" s="81"/>
      <c r="D333" s="45">
        <v>33118</v>
      </c>
      <c r="E333" s="42" t="s">
        <v>717</v>
      </c>
      <c r="F333" s="42" t="s">
        <v>87</v>
      </c>
      <c r="G333" s="42" t="s">
        <v>88</v>
      </c>
      <c r="H333" s="42" t="s">
        <v>701</v>
      </c>
      <c r="I333" s="42" t="s">
        <v>697</v>
      </c>
      <c r="J333" s="42" t="s">
        <v>696</v>
      </c>
      <c r="K333" s="73">
        <v>4</v>
      </c>
      <c r="L333" s="73">
        <v>3.33</v>
      </c>
      <c r="M333" s="73"/>
      <c r="N333" s="42" t="s">
        <v>150</v>
      </c>
      <c r="O333" s="46" t="s">
        <v>369</v>
      </c>
      <c r="P333" s="45" t="str">
        <f t="shared" si="18"/>
        <v>01/6/2023</v>
      </c>
      <c r="Q333" s="73">
        <v>1</v>
      </c>
      <c r="R333" s="84">
        <v>4</v>
      </c>
      <c r="S333" s="47" t="s">
        <v>253</v>
      </c>
      <c r="T333" s="47" t="s">
        <v>253</v>
      </c>
      <c r="U333" s="60"/>
    </row>
    <row r="334" spans="1:21" s="95" customFormat="1" ht="18.899999999999999" hidden="1" customHeight="1" x14ac:dyDescent="0.25">
      <c r="A334" s="73">
        <v>324</v>
      </c>
      <c r="B334" s="131" t="s">
        <v>590</v>
      </c>
      <c r="C334" s="45">
        <v>32001</v>
      </c>
      <c r="D334" s="81"/>
      <c r="E334" s="42" t="s">
        <v>717</v>
      </c>
      <c r="F334" s="42" t="s">
        <v>87</v>
      </c>
      <c r="G334" s="42" t="s">
        <v>88</v>
      </c>
      <c r="H334" s="42" t="s">
        <v>701</v>
      </c>
      <c r="I334" s="42" t="s">
        <v>697</v>
      </c>
      <c r="J334" s="42" t="s">
        <v>696</v>
      </c>
      <c r="K334" s="73">
        <v>4</v>
      </c>
      <c r="L334" s="73">
        <v>3.33</v>
      </c>
      <c r="M334" s="73"/>
      <c r="N334" s="42" t="s">
        <v>150</v>
      </c>
      <c r="O334" s="46" t="s">
        <v>747</v>
      </c>
      <c r="P334" s="45" t="str">
        <f t="shared" si="18"/>
        <v>01/3/2023</v>
      </c>
      <c r="Q334" s="73">
        <v>1</v>
      </c>
      <c r="R334" s="84">
        <v>4</v>
      </c>
      <c r="S334" s="47" t="s">
        <v>253</v>
      </c>
      <c r="T334" s="47" t="s">
        <v>253</v>
      </c>
      <c r="U334" s="60"/>
    </row>
    <row r="335" spans="1:21" s="95" customFormat="1" ht="18.899999999999999" hidden="1" customHeight="1" x14ac:dyDescent="0.25">
      <c r="A335" s="73">
        <v>325</v>
      </c>
      <c r="B335" s="130" t="s">
        <v>347</v>
      </c>
      <c r="C335" s="72"/>
      <c r="D335" s="68" t="s">
        <v>348</v>
      </c>
      <c r="E335" s="44" t="s">
        <v>709</v>
      </c>
      <c r="F335" s="42" t="s">
        <v>87</v>
      </c>
      <c r="G335" s="42" t="s">
        <v>88</v>
      </c>
      <c r="H335" s="42" t="s">
        <v>701</v>
      </c>
      <c r="I335" s="42" t="s">
        <v>697</v>
      </c>
      <c r="J335" s="42" t="s">
        <v>696</v>
      </c>
      <c r="K335" s="42">
        <v>6</v>
      </c>
      <c r="L335" s="73">
        <v>3.99</v>
      </c>
      <c r="M335" s="42"/>
      <c r="N335" s="42" t="s">
        <v>241</v>
      </c>
      <c r="O335" s="46" t="s">
        <v>724</v>
      </c>
      <c r="P335" s="45" t="str">
        <f t="shared" si="18"/>
        <v>01/3/2021</v>
      </c>
      <c r="Q335" s="73">
        <v>1</v>
      </c>
      <c r="R335" s="85">
        <v>4</v>
      </c>
      <c r="S335" s="47" t="s">
        <v>182</v>
      </c>
      <c r="T335" s="46" t="str">
        <f t="shared" ref="T335:T354" si="19">O335</f>
        <v>01/3/2021</v>
      </c>
      <c r="U335" s="60"/>
    </row>
    <row r="336" spans="1:21" s="95" customFormat="1" ht="18.899999999999999" hidden="1" customHeight="1" x14ac:dyDescent="0.25">
      <c r="A336" s="73">
        <v>326</v>
      </c>
      <c r="B336" s="130" t="s">
        <v>354</v>
      </c>
      <c r="C336" s="73"/>
      <c r="D336" s="72" t="s">
        <v>355</v>
      </c>
      <c r="E336" s="44" t="s">
        <v>709</v>
      </c>
      <c r="F336" s="42" t="s">
        <v>87</v>
      </c>
      <c r="G336" s="42" t="s">
        <v>88</v>
      </c>
      <c r="H336" s="42" t="s">
        <v>701</v>
      </c>
      <c r="I336" s="42" t="s">
        <v>697</v>
      </c>
      <c r="J336" s="42" t="s">
        <v>696</v>
      </c>
      <c r="K336" s="42">
        <v>6</v>
      </c>
      <c r="L336" s="48">
        <v>3.99</v>
      </c>
      <c r="M336" s="42"/>
      <c r="N336" s="42" t="s">
        <v>91</v>
      </c>
      <c r="O336" s="72" t="s">
        <v>189</v>
      </c>
      <c r="P336" s="45" t="str">
        <f t="shared" si="18"/>
        <v>01/12/2019</v>
      </c>
      <c r="Q336" s="73">
        <v>1</v>
      </c>
      <c r="R336" s="85">
        <v>4</v>
      </c>
      <c r="S336" s="47" t="s">
        <v>182</v>
      </c>
      <c r="T336" s="46" t="str">
        <f t="shared" si="19"/>
        <v>01/12/2019</v>
      </c>
      <c r="U336" s="60"/>
    </row>
    <row r="337" spans="1:21" s="95" customFormat="1" ht="18.899999999999999" hidden="1" customHeight="1" x14ac:dyDescent="0.25">
      <c r="A337" s="73">
        <v>327</v>
      </c>
      <c r="B337" s="130" t="s">
        <v>356</v>
      </c>
      <c r="C337" s="72" t="s">
        <v>357</v>
      </c>
      <c r="D337" s="44"/>
      <c r="E337" s="44" t="s">
        <v>709</v>
      </c>
      <c r="F337" s="42" t="s">
        <v>87</v>
      </c>
      <c r="G337" s="42" t="s">
        <v>88</v>
      </c>
      <c r="H337" s="42" t="s">
        <v>701</v>
      </c>
      <c r="I337" s="42" t="s">
        <v>697</v>
      </c>
      <c r="J337" s="42" t="s">
        <v>696</v>
      </c>
      <c r="K337" s="42">
        <v>6</v>
      </c>
      <c r="L337" s="48">
        <v>3.99</v>
      </c>
      <c r="M337" s="42"/>
      <c r="N337" s="42" t="s">
        <v>91</v>
      </c>
      <c r="O337" s="72" t="s">
        <v>210</v>
      </c>
      <c r="P337" s="45" t="str">
        <f t="shared" si="18"/>
        <v>01/6/2020</v>
      </c>
      <c r="Q337" s="73">
        <v>1</v>
      </c>
      <c r="R337" s="85">
        <v>4</v>
      </c>
      <c r="S337" s="47" t="s">
        <v>182</v>
      </c>
      <c r="T337" s="46" t="str">
        <f t="shared" si="19"/>
        <v>01/6/2020</v>
      </c>
      <c r="U337" s="60"/>
    </row>
    <row r="338" spans="1:21" s="95" customFormat="1" ht="18.899999999999999" hidden="1" customHeight="1" x14ac:dyDescent="0.25">
      <c r="A338" s="73">
        <v>328</v>
      </c>
      <c r="B338" s="130" t="s">
        <v>358</v>
      </c>
      <c r="C338" s="72" t="s">
        <v>359</v>
      </c>
      <c r="D338" s="44"/>
      <c r="E338" s="44" t="s">
        <v>709</v>
      </c>
      <c r="F338" s="42" t="s">
        <v>87</v>
      </c>
      <c r="G338" s="42" t="s">
        <v>88</v>
      </c>
      <c r="H338" s="42" t="s">
        <v>701</v>
      </c>
      <c r="I338" s="42" t="s">
        <v>697</v>
      </c>
      <c r="J338" s="42" t="s">
        <v>696</v>
      </c>
      <c r="K338" s="42">
        <v>6</v>
      </c>
      <c r="L338" s="48">
        <v>3.99</v>
      </c>
      <c r="M338" s="42"/>
      <c r="N338" s="42" t="s">
        <v>248</v>
      </c>
      <c r="O338" s="72" t="s">
        <v>123</v>
      </c>
      <c r="P338" s="45" t="str">
        <f t="shared" si="18"/>
        <v>01/12/2018</v>
      </c>
      <c r="Q338" s="73">
        <v>1</v>
      </c>
      <c r="R338" s="85">
        <v>4</v>
      </c>
      <c r="S338" s="47" t="s">
        <v>182</v>
      </c>
      <c r="T338" s="46" t="str">
        <f t="shared" si="19"/>
        <v>01/12/2018</v>
      </c>
      <c r="U338" s="60"/>
    </row>
    <row r="339" spans="1:21" s="95" customFormat="1" ht="18.899999999999999" hidden="1" customHeight="1" x14ac:dyDescent="0.25">
      <c r="A339" s="73">
        <v>329</v>
      </c>
      <c r="B339" s="130" t="s">
        <v>343</v>
      </c>
      <c r="C339" s="47" t="s">
        <v>344</v>
      </c>
      <c r="D339" s="44"/>
      <c r="E339" s="44" t="s">
        <v>709</v>
      </c>
      <c r="F339" s="42" t="s">
        <v>112</v>
      </c>
      <c r="G339" s="42" t="s">
        <v>88</v>
      </c>
      <c r="H339" s="42" t="s">
        <v>701</v>
      </c>
      <c r="I339" s="42" t="s">
        <v>697</v>
      </c>
      <c r="J339" s="42" t="s">
        <v>696</v>
      </c>
      <c r="K339" s="42">
        <v>8</v>
      </c>
      <c r="L339" s="48">
        <v>4.6500000000000004</v>
      </c>
      <c r="M339" s="42"/>
      <c r="N339" s="48" t="s">
        <v>734</v>
      </c>
      <c r="O339" s="46" t="s">
        <v>724</v>
      </c>
      <c r="P339" s="45" t="str">
        <f t="shared" si="18"/>
        <v>01/3/2021</v>
      </c>
      <c r="Q339" s="42">
        <v>3</v>
      </c>
      <c r="R339" s="85">
        <v>4.68</v>
      </c>
      <c r="S339" s="47" t="s">
        <v>182</v>
      </c>
      <c r="T339" s="46" t="str">
        <f t="shared" si="19"/>
        <v>01/3/2021</v>
      </c>
      <c r="U339" s="60"/>
    </row>
    <row r="340" spans="1:21" s="95" customFormat="1" ht="18.899999999999999" hidden="1" customHeight="1" x14ac:dyDescent="0.25">
      <c r="A340" s="73">
        <v>330</v>
      </c>
      <c r="B340" s="130" t="s">
        <v>349</v>
      </c>
      <c r="C340" s="72" t="s">
        <v>350</v>
      </c>
      <c r="D340" s="44"/>
      <c r="E340" s="44" t="s">
        <v>709</v>
      </c>
      <c r="F340" s="42" t="s">
        <v>87</v>
      </c>
      <c r="G340" s="42" t="s">
        <v>88</v>
      </c>
      <c r="H340" s="42" t="s">
        <v>701</v>
      </c>
      <c r="I340" s="42" t="s">
        <v>697</v>
      </c>
      <c r="J340" s="42" t="s">
        <v>696</v>
      </c>
      <c r="K340" s="42">
        <v>8</v>
      </c>
      <c r="L340" s="48">
        <v>4.6500000000000004</v>
      </c>
      <c r="M340" s="42"/>
      <c r="N340" s="48" t="s">
        <v>734</v>
      </c>
      <c r="O340" s="46" t="s">
        <v>754</v>
      </c>
      <c r="P340" s="45" t="str">
        <f t="shared" si="18"/>
        <v>01/8/2021</v>
      </c>
      <c r="Q340" s="42">
        <v>3</v>
      </c>
      <c r="R340" s="85">
        <v>4.68</v>
      </c>
      <c r="S340" s="47" t="s">
        <v>752</v>
      </c>
      <c r="T340" s="46" t="str">
        <f t="shared" si="19"/>
        <v>01/8/2021</v>
      </c>
      <c r="U340" s="60"/>
    </row>
    <row r="341" spans="1:21" s="95" customFormat="1" ht="18.899999999999999" hidden="1" customHeight="1" x14ac:dyDescent="0.25">
      <c r="A341" s="73">
        <v>331</v>
      </c>
      <c r="B341" s="130" t="s">
        <v>365</v>
      </c>
      <c r="C341" s="72" t="s">
        <v>366</v>
      </c>
      <c r="D341" s="44"/>
      <c r="E341" s="44" t="s">
        <v>709</v>
      </c>
      <c r="F341" s="42" t="s">
        <v>87</v>
      </c>
      <c r="G341" s="42" t="s">
        <v>88</v>
      </c>
      <c r="H341" s="42" t="s">
        <v>701</v>
      </c>
      <c r="I341" s="42" t="s">
        <v>697</v>
      </c>
      <c r="J341" s="42" t="s">
        <v>696</v>
      </c>
      <c r="K341" s="42">
        <v>8</v>
      </c>
      <c r="L341" s="48">
        <v>4.6500000000000004</v>
      </c>
      <c r="M341" s="42"/>
      <c r="N341" s="48" t="s">
        <v>739</v>
      </c>
      <c r="O341" s="68" t="s">
        <v>215</v>
      </c>
      <c r="P341" s="45" t="str">
        <f t="shared" si="18"/>
        <v>01/4/2020</v>
      </c>
      <c r="Q341" s="42">
        <v>3</v>
      </c>
      <c r="R341" s="85">
        <v>4.68</v>
      </c>
      <c r="S341" s="47" t="s">
        <v>182</v>
      </c>
      <c r="T341" s="46" t="str">
        <f t="shared" si="19"/>
        <v>01/4/2020</v>
      </c>
      <c r="U341" s="60"/>
    </row>
    <row r="342" spans="1:21" s="95" customFormat="1" ht="18.899999999999999" hidden="1" customHeight="1" x14ac:dyDescent="0.25">
      <c r="A342" s="73">
        <v>332</v>
      </c>
      <c r="B342" s="130" t="s">
        <v>345</v>
      </c>
      <c r="C342" s="68" t="s">
        <v>346</v>
      </c>
      <c r="D342" s="44"/>
      <c r="E342" s="44" t="s">
        <v>709</v>
      </c>
      <c r="F342" s="42" t="s">
        <v>87</v>
      </c>
      <c r="G342" s="42" t="s">
        <v>88</v>
      </c>
      <c r="H342" s="42" t="s">
        <v>701</v>
      </c>
      <c r="I342" s="42" t="s">
        <v>697</v>
      </c>
      <c r="J342" s="42" t="s">
        <v>696</v>
      </c>
      <c r="K342" s="42">
        <v>9</v>
      </c>
      <c r="L342" s="48">
        <v>4.9800000000000004</v>
      </c>
      <c r="M342" s="42"/>
      <c r="N342" s="42" t="s">
        <v>726</v>
      </c>
      <c r="O342" s="72" t="s">
        <v>529</v>
      </c>
      <c r="P342" s="45" t="str">
        <f t="shared" si="18"/>
        <v>01/5/2019</v>
      </c>
      <c r="Q342" s="42">
        <v>4</v>
      </c>
      <c r="R342" s="85">
        <v>5.0199999999999996</v>
      </c>
      <c r="S342" s="47" t="s">
        <v>182</v>
      </c>
      <c r="T342" s="46" t="str">
        <f t="shared" si="19"/>
        <v>01/5/2019</v>
      </c>
      <c r="U342" s="60"/>
    </row>
    <row r="343" spans="1:21" s="95" customFormat="1" ht="18.899999999999999" hidden="1" customHeight="1" x14ac:dyDescent="0.25">
      <c r="A343" s="73">
        <v>333</v>
      </c>
      <c r="B343" s="130" t="s">
        <v>352</v>
      </c>
      <c r="C343" s="68" t="s">
        <v>353</v>
      </c>
      <c r="D343" s="44"/>
      <c r="E343" s="44" t="s">
        <v>709</v>
      </c>
      <c r="F343" s="42" t="s">
        <v>87</v>
      </c>
      <c r="G343" s="42" t="s">
        <v>88</v>
      </c>
      <c r="H343" s="42" t="s">
        <v>701</v>
      </c>
      <c r="I343" s="42" t="s">
        <v>697</v>
      </c>
      <c r="J343" s="42" t="s">
        <v>696</v>
      </c>
      <c r="K343" s="42">
        <v>9</v>
      </c>
      <c r="L343" s="48">
        <v>4.9800000000000004</v>
      </c>
      <c r="M343" s="42"/>
      <c r="N343" s="42" t="s">
        <v>738</v>
      </c>
      <c r="O343" s="72" t="s">
        <v>204</v>
      </c>
      <c r="P343" s="45" t="str">
        <f t="shared" si="18"/>
        <v>01/9/2020</v>
      </c>
      <c r="Q343" s="42">
        <v>4</v>
      </c>
      <c r="R343" s="85">
        <v>5.0199999999999996</v>
      </c>
      <c r="S343" s="47" t="s">
        <v>224</v>
      </c>
      <c r="T343" s="46" t="str">
        <f t="shared" si="19"/>
        <v>01/9/2020</v>
      </c>
      <c r="U343" s="60"/>
    </row>
    <row r="344" spans="1:21" s="95" customFormat="1" ht="18.899999999999999" hidden="1" customHeight="1" x14ac:dyDescent="0.25">
      <c r="A344" s="73">
        <v>334</v>
      </c>
      <c r="B344" s="130" t="s">
        <v>360</v>
      </c>
      <c r="C344" s="72" t="s">
        <v>361</v>
      </c>
      <c r="D344" s="44"/>
      <c r="E344" s="44" t="s">
        <v>709</v>
      </c>
      <c r="F344" s="42" t="s">
        <v>87</v>
      </c>
      <c r="G344" s="42" t="s">
        <v>88</v>
      </c>
      <c r="H344" s="42" t="s">
        <v>701</v>
      </c>
      <c r="I344" s="42" t="s">
        <v>697</v>
      </c>
      <c r="J344" s="42" t="s">
        <v>696</v>
      </c>
      <c r="K344" s="42">
        <v>9</v>
      </c>
      <c r="L344" s="48">
        <v>4.9800000000000004</v>
      </c>
      <c r="M344" s="42"/>
      <c r="N344" s="42" t="s">
        <v>241</v>
      </c>
      <c r="O344" s="72" t="s">
        <v>189</v>
      </c>
      <c r="P344" s="45" t="str">
        <f t="shared" si="18"/>
        <v>01/12/2019</v>
      </c>
      <c r="Q344" s="42">
        <v>4</v>
      </c>
      <c r="R344" s="85">
        <v>5.0199999999999996</v>
      </c>
      <c r="S344" s="47" t="s">
        <v>182</v>
      </c>
      <c r="T344" s="46" t="str">
        <f t="shared" si="19"/>
        <v>01/12/2019</v>
      </c>
      <c r="U344" s="60"/>
    </row>
    <row r="345" spans="1:21" s="95" customFormat="1" ht="18.899999999999999" hidden="1" customHeight="1" x14ac:dyDescent="0.25">
      <c r="A345" s="73">
        <v>335</v>
      </c>
      <c r="B345" s="130" t="s">
        <v>362</v>
      </c>
      <c r="C345" s="72" t="s">
        <v>363</v>
      </c>
      <c r="D345" s="44"/>
      <c r="E345" s="44" t="s">
        <v>709</v>
      </c>
      <c r="F345" s="42" t="s">
        <v>87</v>
      </c>
      <c r="G345" s="42" t="s">
        <v>88</v>
      </c>
      <c r="H345" s="43"/>
      <c r="I345" s="42" t="s">
        <v>697</v>
      </c>
      <c r="J345" s="42" t="s">
        <v>696</v>
      </c>
      <c r="K345" s="42">
        <v>9</v>
      </c>
      <c r="L345" s="48">
        <v>4.9800000000000004</v>
      </c>
      <c r="M345" s="42"/>
      <c r="N345" s="42" t="s">
        <v>726</v>
      </c>
      <c r="O345" s="72" t="s">
        <v>224</v>
      </c>
      <c r="P345" s="45" t="str">
        <f t="shared" si="18"/>
        <v>01/7/2021</v>
      </c>
      <c r="Q345" s="42">
        <v>4</v>
      </c>
      <c r="R345" s="85">
        <v>5.0199999999999996</v>
      </c>
      <c r="S345" s="47" t="s">
        <v>369</v>
      </c>
      <c r="T345" s="46" t="str">
        <f t="shared" si="19"/>
        <v>01/7/2021</v>
      </c>
      <c r="U345" s="60"/>
    </row>
    <row r="346" spans="1:21" s="95" customFormat="1" ht="18.899999999999999" hidden="1" customHeight="1" x14ac:dyDescent="0.25">
      <c r="A346" s="73">
        <v>336</v>
      </c>
      <c r="B346" s="130" t="s">
        <v>402</v>
      </c>
      <c r="C346" s="45">
        <v>27010</v>
      </c>
      <c r="D346" s="42"/>
      <c r="E346" s="42" t="s">
        <v>712</v>
      </c>
      <c r="F346" s="42" t="s">
        <v>112</v>
      </c>
      <c r="G346" s="42" t="s">
        <v>88</v>
      </c>
      <c r="H346" s="50" t="s">
        <v>701</v>
      </c>
      <c r="I346" s="42" t="s">
        <v>697</v>
      </c>
      <c r="J346" s="42" t="s">
        <v>696</v>
      </c>
      <c r="K346" s="42">
        <v>8</v>
      </c>
      <c r="L346" s="42" t="s">
        <v>179</v>
      </c>
      <c r="M346" s="73"/>
      <c r="N346" s="42" t="s">
        <v>739</v>
      </c>
      <c r="O346" s="47" t="s">
        <v>529</v>
      </c>
      <c r="P346" s="45" t="str">
        <f t="shared" si="18"/>
        <v>01/5/2019</v>
      </c>
      <c r="Q346" s="73">
        <v>3</v>
      </c>
      <c r="R346" s="84" t="s">
        <v>181</v>
      </c>
      <c r="S346" s="46" t="s">
        <v>182</v>
      </c>
      <c r="T346" s="46" t="str">
        <f t="shared" si="19"/>
        <v>01/5/2019</v>
      </c>
      <c r="U346" s="60"/>
    </row>
    <row r="347" spans="1:21" s="95" customFormat="1" ht="18.899999999999999" hidden="1" customHeight="1" x14ac:dyDescent="0.25">
      <c r="A347" s="73">
        <v>337</v>
      </c>
      <c r="B347" s="130" t="s">
        <v>405</v>
      </c>
      <c r="C347" s="42" t="s">
        <v>406</v>
      </c>
      <c r="D347" s="42"/>
      <c r="E347" s="42" t="s">
        <v>712</v>
      </c>
      <c r="F347" s="42" t="s">
        <v>87</v>
      </c>
      <c r="G347" s="42" t="s">
        <v>88</v>
      </c>
      <c r="H347" s="50" t="s">
        <v>701</v>
      </c>
      <c r="I347" s="42" t="s">
        <v>697</v>
      </c>
      <c r="J347" s="42" t="s">
        <v>696</v>
      </c>
      <c r="K347" s="42">
        <v>8</v>
      </c>
      <c r="L347" s="42" t="s">
        <v>179</v>
      </c>
      <c r="M347" s="73"/>
      <c r="N347" s="42" t="s">
        <v>257</v>
      </c>
      <c r="O347" s="47" t="s">
        <v>210</v>
      </c>
      <c r="P347" s="45" t="str">
        <f t="shared" si="18"/>
        <v>01/6/2020</v>
      </c>
      <c r="Q347" s="73">
        <v>3</v>
      </c>
      <c r="R347" s="84" t="s">
        <v>181</v>
      </c>
      <c r="S347" s="58" t="s">
        <v>182</v>
      </c>
      <c r="T347" s="46" t="str">
        <f t="shared" si="19"/>
        <v>01/6/2020</v>
      </c>
      <c r="U347" s="60"/>
    </row>
    <row r="348" spans="1:21" s="95" customFormat="1" ht="18.899999999999999" hidden="1" customHeight="1" x14ac:dyDescent="0.25">
      <c r="A348" s="73">
        <v>338</v>
      </c>
      <c r="B348" s="130" t="s">
        <v>408</v>
      </c>
      <c r="C348" s="42" t="s">
        <v>409</v>
      </c>
      <c r="D348" s="42"/>
      <c r="E348" s="42" t="s">
        <v>712</v>
      </c>
      <c r="F348" s="42" t="s">
        <v>87</v>
      </c>
      <c r="G348" s="42" t="s">
        <v>88</v>
      </c>
      <c r="H348" s="50" t="s">
        <v>701</v>
      </c>
      <c r="I348" s="42" t="s">
        <v>697</v>
      </c>
      <c r="J348" s="42" t="s">
        <v>696</v>
      </c>
      <c r="K348" s="42">
        <v>8</v>
      </c>
      <c r="L348" s="42" t="s">
        <v>179</v>
      </c>
      <c r="M348" s="73"/>
      <c r="N348" s="42" t="s">
        <v>257</v>
      </c>
      <c r="O348" s="47" t="s">
        <v>473</v>
      </c>
      <c r="P348" s="45" t="str">
        <f t="shared" si="18"/>
        <v>01/8/2020</v>
      </c>
      <c r="Q348" s="73">
        <v>3</v>
      </c>
      <c r="R348" s="84" t="s">
        <v>181</v>
      </c>
      <c r="S348" s="58" t="s">
        <v>182</v>
      </c>
      <c r="T348" s="46" t="str">
        <f t="shared" si="19"/>
        <v>01/8/2020</v>
      </c>
      <c r="U348" s="60"/>
    </row>
    <row r="349" spans="1:21" s="95" customFormat="1" ht="18.899999999999999" hidden="1" customHeight="1" x14ac:dyDescent="0.25">
      <c r="A349" s="73">
        <v>339</v>
      </c>
      <c r="B349" s="130" t="s">
        <v>412</v>
      </c>
      <c r="C349" s="45">
        <v>26946</v>
      </c>
      <c r="D349" s="42"/>
      <c r="E349" s="42" t="s">
        <v>712</v>
      </c>
      <c r="F349" s="42" t="s">
        <v>413</v>
      </c>
      <c r="G349" s="42" t="s">
        <v>88</v>
      </c>
      <c r="H349" s="50" t="s">
        <v>701</v>
      </c>
      <c r="I349" s="42" t="s">
        <v>697</v>
      </c>
      <c r="J349" s="42" t="s">
        <v>696</v>
      </c>
      <c r="K349" s="42">
        <v>8</v>
      </c>
      <c r="L349" s="42" t="s">
        <v>179</v>
      </c>
      <c r="M349" s="73"/>
      <c r="N349" s="42" t="s">
        <v>465</v>
      </c>
      <c r="O349" s="47" t="s">
        <v>194</v>
      </c>
      <c r="P349" s="45" t="str">
        <f t="shared" si="18"/>
        <v>01/6/2019</v>
      </c>
      <c r="Q349" s="73">
        <v>3</v>
      </c>
      <c r="R349" s="84" t="s">
        <v>181</v>
      </c>
      <c r="S349" s="58" t="s">
        <v>182</v>
      </c>
      <c r="T349" s="46" t="str">
        <f t="shared" si="19"/>
        <v>01/6/2019</v>
      </c>
      <c r="U349" s="60"/>
    </row>
    <row r="350" spans="1:21" s="95" customFormat="1" ht="18.899999999999999" hidden="1" customHeight="1" x14ac:dyDescent="0.25">
      <c r="A350" s="73">
        <v>340</v>
      </c>
      <c r="B350" s="130" t="s">
        <v>410</v>
      </c>
      <c r="C350" s="42" t="s">
        <v>411</v>
      </c>
      <c r="D350" s="42"/>
      <c r="E350" s="42" t="s">
        <v>712</v>
      </c>
      <c r="F350" s="42" t="s">
        <v>87</v>
      </c>
      <c r="G350" s="42" t="s">
        <v>88</v>
      </c>
      <c r="H350" s="50" t="s">
        <v>701</v>
      </c>
      <c r="I350" s="42" t="s">
        <v>697</v>
      </c>
      <c r="J350" s="42" t="s">
        <v>696</v>
      </c>
      <c r="K350" s="42">
        <v>7</v>
      </c>
      <c r="L350" s="42" t="s">
        <v>203</v>
      </c>
      <c r="M350" s="73"/>
      <c r="N350" s="42" t="s">
        <v>726</v>
      </c>
      <c r="O350" s="47" t="s">
        <v>221</v>
      </c>
      <c r="P350" s="45" t="str">
        <f t="shared" si="18"/>
        <v>01/9/2019</v>
      </c>
      <c r="Q350" s="73">
        <v>2</v>
      </c>
      <c r="R350" s="84" t="s">
        <v>205</v>
      </c>
      <c r="S350" s="58" t="s">
        <v>182</v>
      </c>
      <c r="T350" s="46" t="str">
        <f t="shared" si="19"/>
        <v>01/9/2019</v>
      </c>
      <c r="U350" s="60"/>
    </row>
    <row r="351" spans="1:21" s="95" customFormat="1" ht="18.899999999999999" hidden="1" customHeight="1" x14ac:dyDescent="0.25">
      <c r="A351" s="73">
        <v>341</v>
      </c>
      <c r="B351" s="130" t="s">
        <v>415</v>
      </c>
      <c r="C351" s="45">
        <v>29012</v>
      </c>
      <c r="D351" s="42"/>
      <c r="E351" s="42" t="s">
        <v>712</v>
      </c>
      <c r="F351" s="42" t="s">
        <v>87</v>
      </c>
      <c r="G351" s="42" t="s">
        <v>88</v>
      </c>
      <c r="H351" s="50" t="s">
        <v>701</v>
      </c>
      <c r="I351" s="42" t="s">
        <v>697</v>
      </c>
      <c r="J351" s="42" t="s">
        <v>696</v>
      </c>
      <c r="K351" s="42">
        <v>7</v>
      </c>
      <c r="L351" s="42">
        <v>4.32</v>
      </c>
      <c r="M351" s="81"/>
      <c r="N351" s="42" t="s">
        <v>734</v>
      </c>
      <c r="O351" s="47" t="s">
        <v>476</v>
      </c>
      <c r="P351" s="45" t="str">
        <f t="shared" si="18"/>
        <v>01/9/2018</v>
      </c>
      <c r="Q351" s="73">
        <v>2</v>
      </c>
      <c r="R351" s="84">
        <v>4.34</v>
      </c>
      <c r="S351" s="58" t="s">
        <v>182</v>
      </c>
      <c r="T351" s="46" t="str">
        <f t="shared" si="19"/>
        <v>01/9/2018</v>
      </c>
      <c r="U351" s="60"/>
    </row>
    <row r="352" spans="1:21" s="95" customFormat="1" ht="18.899999999999999" hidden="1" customHeight="1" x14ac:dyDescent="0.25">
      <c r="A352" s="73">
        <v>342</v>
      </c>
      <c r="B352" s="130" t="s">
        <v>403</v>
      </c>
      <c r="C352" s="42"/>
      <c r="D352" s="42" t="s">
        <v>404</v>
      </c>
      <c r="E352" s="42" t="s">
        <v>712</v>
      </c>
      <c r="F352" s="42" t="s">
        <v>87</v>
      </c>
      <c r="G352" s="42" t="s">
        <v>88</v>
      </c>
      <c r="H352" s="50" t="s">
        <v>701</v>
      </c>
      <c r="I352" s="42" t="s">
        <v>697</v>
      </c>
      <c r="J352" s="42" t="s">
        <v>696</v>
      </c>
      <c r="K352" s="42">
        <v>6</v>
      </c>
      <c r="L352" s="42" t="s">
        <v>193</v>
      </c>
      <c r="M352" s="73"/>
      <c r="N352" s="42" t="s">
        <v>248</v>
      </c>
      <c r="O352" s="47" t="s">
        <v>194</v>
      </c>
      <c r="P352" s="45" t="str">
        <f t="shared" si="18"/>
        <v>01/6/2019</v>
      </c>
      <c r="Q352" s="73">
        <v>1</v>
      </c>
      <c r="R352" s="84">
        <v>4</v>
      </c>
      <c r="S352" s="58" t="s">
        <v>182</v>
      </c>
      <c r="T352" s="46" t="str">
        <f t="shared" si="19"/>
        <v>01/6/2019</v>
      </c>
      <c r="U352" s="60"/>
    </row>
    <row r="353" spans="1:29" s="95" customFormat="1" ht="18.899999999999999" hidden="1" customHeight="1" x14ac:dyDescent="0.25">
      <c r="A353" s="73">
        <v>343</v>
      </c>
      <c r="B353" s="130" t="s">
        <v>407</v>
      </c>
      <c r="C353" s="42"/>
      <c r="D353" s="45">
        <v>29129</v>
      </c>
      <c r="E353" s="42" t="s">
        <v>712</v>
      </c>
      <c r="F353" s="42" t="s">
        <v>87</v>
      </c>
      <c r="G353" s="42" t="s">
        <v>88</v>
      </c>
      <c r="H353" s="50" t="s">
        <v>701</v>
      </c>
      <c r="I353" s="42" t="s">
        <v>697</v>
      </c>
      <c r="J353" s="42" t="s">
        <v>696</v>
      </c>
      <c r="K353" s="42">
        <v>6</v>
      </c>
      <c r="L353" s="42">
        <v>3.99</v>
      </c>
      <c r="M353" s="73"/>
      <c r="N353" s="42" t="s">
        <v>257</v>
      </c>
      <c r="O353" s="47" t="s">
        <v>476</v>
      </c>
      <c r="P353" s="45" t="str">
        <f t="shared" si="18"/>
        <v>01/9/2018</v>
      </c>
      <c r="Q353" s="73">
        <v>1</v>
      </c>
      <c r="R353" s="84">
        <v>4</v>
      </c>
      <c r="S353" s="58" t="s">
        <v>182</v>
      </c>
      <c r="T353" s="46" t="str">
        <f t="shared" si="19"/>
        <v>01/9/2018</v>
      </c>
      <c r="U353" s="60"/>
    </row>
    <row r="354" spans="1:29" s="95" customFormat="1" ht="18.899999999999999" hidden="1" customHeight="1" x14ac:dyDescent="0.25">
      <c r="A354" s="73">
        <v>344</v>
      </c>
      <c r="B354" s="130" t="s">
        <v>414</v>
      </c>
      <c r="C354" s="45">
        <v>29253</v>
      </c>
      <c r="D354" s="42"/>
      <c r="E354" s="42" t="s">
        <v>712</v>
      </c>
      <c r="F354" s="42" t="s">
        <v>87</v>
      </c>
      <c r="G354" s="42" t="s">
        <v>88</v>
      </c>
      <c r="H354" s="50" t="s">
        <v>701</v>
      </c>
      <c r="I354" s="42" t="s">
        <v>697</v>
      </c>
      <c r="J354" s="42" t="s">
        <v>696</v>
      </c>
      <c r="K354" s="42">
        <v>6</v>
      </c>
      <c r="L354" s="42" t="s">
        <v>193</v>
      </c>
      <c r="M354" s="73"/>
      <c r="N354" s="42" t="s">
        <v>94</v>
      </c>
      <c r="O354" s="47" t="s">
        <v>198</v>
      </c>
      <c r="P354" s="45" t="str">
        <f t="shared" si="18"/>
        <v>01/3/2019</v>
      </c>
      <c r="Q354" s="73">
        <v>1</v>
      </c>
      <c r="R354" s="84">
        <v>4</v>
      </c>
      <c r="S354" s="58" t="s">
        <v>182</v>
      </c>
      <c r="T354" s="46" t="str">
        <f t="shared" si="19"/>
        <v>01/3/2019</v>
      </c>
      <c r="U354" s="60"/>
    </row>
    <row r="355" spans="1:29" ht="15.75" customHeight="1" x14ac:dyDescent="0.25">
      <c r="A355" s="89"/>
      <c r="B355" s="128"/>
      <c r="C355" s="94"/>
      <c r="D355" s="94"/>
      <c r="E355" s="93"/>
      <c r="F355" s="90"/>
      <c r="G355" s="89"/>
      <c r="H355" s="89"/>
      <c r="I355" s="90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9"/>
      <c r="V355" s="89"/>
      <c r="W355" s="89"/>
      <c r="X355" s="89"/>
      <c r="Y355" s="89"/>
      <c r="Z355" s="89"/>
      <c r="AA355" s="89"/>
      <c r="AB355" s="89"/>
      <c r="AC355" s="89"/>
    </row>
    <row r="356" spans="1:29" ht="15.75" customHeight="1" x14ac:dyDescent="0.25">
      <c r="A356" s="89"/>
      <c r="B356" s="128"/>
      <c r="C356" s="94"/>
      <c r="D356" s="94"/>
      <c r="E356" s="93"/>
      <c r="F356" s="90"/>
      <c r="G356" s="89"/>
      <c r="H356" s="89"/>
      <c r="I356" s="90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9"/>
      <c r="V356" s="89"/>
      <c r="W356" s="89"/>
      <c r="X356" s="89"/>
      <c r="Y356" s="89"/>
      <c r="Z356" s="89"/>
      <c r="AA356" s="89"/>
      <c r="AB356" s="89"/>
      <c r="AC356" s="89"/>
    </row>
    <row r="357" spans="1:29" ht="15.75" customHeight="1" x14ac:dyDescent="0.25">
      <c r="A357" s="89"/>
      <c r="B357" s="128"/>
      <c r="C357" s="94"/>
      <c r="D357" s="94"/>
      <c r="E357" s="93"/>
      <c r="F357" s="90"/>
      <c r="G357" s="89"/>
      <c r="H357" s="89"/>
      <c r="I357" s="90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9"/>
      <c r="V357" s="89"/>
      <c r="W357" s="89"/>
      <c r="X357" s="89"/>
      <c r="Y357" s="89"/>
      <c r="Z357" s="89"/>
      <c r="AA357" s="89"/>
      <c r="AB357" s="89"/>
      <c r="AC357" s="89"/>
    </row>
    <row r="358" spans="1:29" ht="15.75" customHeight="1" x14ac:dyDescent="0.25">
      <c r="A358" s="89"/>
      <c r="B358" s="128"/>
      <c r="C358" s="94"/>
      <c r="D358" s="94"/>
      <c r="E358" s="93"/>
      <c r="F358" s="90"/>
      <c r="G358" s="89"/>
      <c r="H358" s="89"/>
      <c r="I358" s="90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9"/>
      <c r="V358" s="89"/>
      <c r="W358" s="89"/>
      <c r="X358" s="89"/>
      <c r="Y358" s="89"/>
      <c r="Z358" s="89"/>
      <c r="AA358" s="89"/>
      <c r="AB358" s="89"/>
      <c r="AC358" s="89"/>
    </row>
    <row r="359" spans="1:29" ht="15.75" customHeight="1" x14ac:dyDescent="0.25">
      <c r="A359" s="89"/>
      <c r="B359" s="128"/>
      <c r="C359" s="94"/>
      <c r="D359" s="94"/>
      <c r="E359" s="93"/>
      <c r="F359" s="90"/>
      <c r="G359" s="89"/>
      <c r="H359" s="89"/>
      <c r="I359" s="90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9"/>
      <c r="V359" s="89"/>
      <c r="W359" s="89"/>
      <c r="X359" s="89"/>
      <c r="Y359" s="89"/>
      <c r="Z359" s="89"/>
      <c r="AA359" s="89"/>
      <c r="AB359" s="89"/>
      <c r="AC359" s="89"/>
    </row>
    <row r="360" spans="1:29" ht="15.75" customHeight="1" x14ac:dyDescent="0.25">
      <c r="A360" s="89"/>
      <c r="B360" s="128"/>
      <c r="C360" s="94"/>
      <c r="D360" s="94"/>
      <c r="E360" s="93"/>
      <c r="F360" s="90"/>
      <c r="G360" s="89"/>
      <c r="H360" s="89"/>
      <c r="I360" s="90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9"/>
      <c r="V360" s="89"/>
      <c r="W360" s="89"/>
      <c r="X360" s="89"/>
      <c r="Y360" s="89"/>
      <c r="Z360" s="89"/>
      <c r="AA360" s="89"/>
      <c r="AB360" s="89"/>
      <c r="AC360" s="89"/>
    </row>
    <row r="361" spans="1:29" ht="15.75" customHeight="1" x14ac:dyDescent="0.25">
      <c r="A361" s="89"/>
      <c r="B361" s="128"/>
      <c r="C361" s="94"/>
      <c r="D361" s="94"/>
      <c r="E361" s="93"/>
      <c r="F361" s="90"/>
      <c r="G361" s="89"/>
      <c r="H361" s="89"/>
      <c r="I361" s="90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9"/>
      <c r="V361" s="89"/>
      <c r="W361" s="89"/>
      <c r="X361" s="89"/>
      <c r="Y361" s="89"/>
      <c r="Z361" s="89"/>
      <c r="AA361" s="89"/>
      <c r="AB361" s="89"/>
      <c r="AC361" s="89"/>
    </row>
    <row r="362" spans="1:29" ht="15.75" customHeight="1" x14ac:dyDescent="0.25">
      <c r="A362" s="89"/>
      <c r="B362" s="128"/>
      <c r="C362" s="94"/>
      <c r="D362" s="94"/>
      <c r="E362" s="93"/>
      <c r="F362" s="90"/>
      <c r="G362" s="89"/>
      <c r="H362" s="89"/>
      <c r="I362" s="90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9"/>
      <c r="V362" s="89"/>
      <c r="W362" s="89"/>
      <c r="X362" s="89"/>
      <c r="Y362" s="89"/>
      <c r="Z362" s="89"/>
      <c r="AA362" s="89"/>
      <c r="AB362" s="89"/>
      <c r="AC362" s="89"/>
    </row>
    <row r="363" spans="1:29" ht="15.75" customHeight="1" x14ac:dyDescent="0.25">
      <c r="A363" s="89"/>
      <c r="B363" s="128"/>
      <c r="C363" s="94"/>
      <c r="D363" s="94"/>
      <c r="E363" s="93"/>
      <c r="F363" s="90"/>
      <c r="G363" s="89"/>
      <c r="H363" s="89"/>
      <c r="I363" s="90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9"/>
      <c r="V363" s="89"/>
      <c r="W363" s="89"/>
      <c r="X363" s="89"/>
      <c r="Y363" s="89"/>
      <c r="Z363" s="89"/>
      <c r="AA363" s="89"/>
      <c r="AB363" s="89"/>
      <c r="AC363" s="89"/>
    </row>
    <row r="364" spans="1:29" ht="15.75" customHeight="1" x14ac:dyDescent="0.25">
      <c r="A364" s="89"/>
      <c r="B364" s="128"/>
      <c r="C364" s="94"/>
      <c r="D364" s="94"/>
      <c r="E364" s="93"/>
      <c r="F364" s="90"/>
      <c r="G364" s="89"/>
      <c r="H364" s="89"/>
      <c r="I364" s="90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9"/>
      <c r="V364" s="89"/>
      <c r="W364" s="89"/>
      <c r="X364" s="89"/>
      <c r="Y364" s="89"/>
      <c r="Z364" s="89"/>
      <c r="AA364" s="89"/>
      <c r="AB364" s="89"/>
      <c r="AC364" s="89"/>
    </row>
    <row r="365" spans="1:29" ht="15.75" customHeight="1" x14ac:dyDescent="0.25">
      <c r="A365" s="89"/>
      <c r="B365" s="128"/>
      <c r="C365" s="94"/>
      <c r="D365" s="94"/>
      <c r="E365" s="93"/>
      <c r="F365" s="90"/>
      <c r="G365" s="89"/>
      <c r="H365" s="89"/>
      <c r="I365" s="90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9"/>
      <c r="V365" s="89"/>
      <c r="W365" s="89"/>
      <c r="X365" s="89"/>
      <c r="Y365" s="89"/>
      <c r="Z365" s="89"/>
      <c r="AA365" s="89"/>
      <c r="AB365" s="89"/>
      <c r="AC365" s="89"/>
    </row>
    <row r="366" spans="1:29" ht="15.75" customHeight="1" x14ac:dyDescent="0.25">
      <c r="A366" s="89"/>
      <c r="B366" s="128"/>
      <c r="C366" s="94"/>
      <c r="D366" s="94"/>
      <c r="E366" s="93"/>
      <c r="F366" s="90"/>
      <c r="G366" s="89"/>
      <c r="H366" s="89"/>
      <c r="I366" s="90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9"/>
      <c r="V366" s="89"/>
      <c r="W366" s="89"/>
      <c r="X366" s="89"/>
      <c r="Y366" s="89"/>
      <c r="Z366" s="89"/>
      <c r="AA366" s="89"/>
      <c r="AB366" s="89"/>
      <c r="AC366" s="89"/>
    </row>
    <row r="367" spans="1:29" ht="15.75" customHeight="1" x14ac:dyDescent="0.25">
      <c r="A367" s="89"/>
      <c r="B367" s="128"/>
      <c r="C367" s="94"/>
      <c r="D367" s="94"/>
      <c r="E367" s="93"/>
      <c r="F367" s="90"/>
      <c r="G367" s="89"/>
      <c r="H367" s="89"/>
      <c r="I367" s="90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9"/>
      <c r="V367" s="89"/>
      <c r="W367" s="89"/>
      <c r="X367" s="89"/>
      <c r="Y367" s="89"/>
      <c r="Z367" s="89"/>
      <c r="AA367" s="89"/>
      <c r="AB367" s="89"/>
      <c r="AC367" s="89"/>
    </row>
    <row r="368" spans="1:29" ht="15.75" customHeight="1" x14ac:dyDescent="0.25">
      <c r="A368" s="89"/>
      <c r="B368" s="128"/>
      <c r="C368" s="94"/>
      <c r="D368" s="94"/>
      <c r="E368" s="93"/>
      <c r="F368" s="90"/>
      <c r="G368" s="89"/>
      <c r="H368" s="89"/>
      <c r="I368" s="90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9"/>
      <c r="V368" s="89"/>
      <c r="W368" s="89"/>
      <c r="X368" s="89"/>
      <c r="Y368" s="89"/>
      <c r="Z368" s="89"/>
      <c r="AA368" s="89"/>
      <c r="AB368" s="89"/>
      <c r="AC368" s="89"/>
    </row>
    <row r="369" spans="1:29" ht="15.75" customHeight="1" x14ac:dyDescent="0.25">
      <c r="A369" s="89"/>
      <c r="B369" s="128"/>
      <c r="C369" s="94"/>
      <c r="D369" s="94"/>
      <c r="E369" s="93"/>
      <c r="F369" s="90"/>
      <c r="G369" s="89"/>
      <c r="H369" s="89"/>
      <c r="I369" s="90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9"/>
      <c r="V369" s="89"/>
      <c r="W369" s="89"/>
      <c r="X369" s="89"/>
      <c r="Y369" s="89"/>
      <c r="Z369" s="89"/>
      <c r="AA369" s="89"/>
      <c r="AB369" s="89"/>
      <c r="AC369" s="89"/>
    </row>
    <row r="370" spans="1:29" ht="15.75" customHeight="1" x14ac:dyDescent="0.25">
      <c r="A370" s="89"/>
      <c r="B370" s="128"/>
      <c r="C370" s="94"/>
      <c r="D370" s="94"/>
      <c r="E370" s="93"/>
      <c r="F370" s="90"/>
      <c r="G370" s="89"/>
      <c r="H370" s="89"/>
      <c r="I370" s="90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9"/>
      <c r="V370" s="89"/>
      <c r="W370" s="89"/>
      <c r="X370" s="89"/>
      <c r="Y370" s="89"/>
      <c r="Z370" s="89"/>
      <c r="AA370" s="89"/>
      <c r="AB370" s="89"/>
      <c r="AC370" s="89"/>
    </row>
    <row r="371" spans="1:29" ht="15.75" customHeight="1" x14ac:dyDescent="0.25">
      <c r="A371" s="89"/>
      <c r="B371" s="128"/>
      <c r="C371" s="94"/>
      <c r="D371" s="94"/>
      <c r="E371" s="93"/>
      <c r="F371" s="90"/>
      <c r="G371" s="89"/>
      <c r="H371" s="89"/>
      <c r="I371" s="90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9"/>
      <c r="V371" s="89"/>
      <c r="W371" s="89"/>
      <c r="X371" s="89"/>
      <c r="Y371" s="89"/>
      <c r="Z371" s="89"/>
      <c r="AA371" s="89"/>
      <c r="AB371" s="89"/>
      <c r="AC371" s="89"/>
    </row>
    <row r="372" spans="1:29" ht="15.75" customHeight="1" x14ac:dyDescent="0.25">
      <c r="A372" s="89"/>
      <c r="B372" s="128"/>
      <c r="C372" s="94"/>
      <c r="D372" s="94"/>
      <c r="E372" s="93"/>
      <c r="F372" s="90"/>
      <c r="G372" s="89"/>
      <c r="H372" s="89"/>
      <c r="I372" s="90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9"/>
      <c r="V372" s="89"/>
      <c r="W372" s="89"/>
      <c r="X372" s="89"/>
      <c r="Y372" s="89"/>
      <c r="Z372" s="89"/>
      <c r="AA372" s="89"/>
      <c r="AB372" s="89"/>
      <c r="AC372" s="89"/>
    </row>
    <row r="373" spans="1:29" ht="15.75" customHeight="1" x14ac:dyDescent="0.25">
      <c r="A373" s="89"/>
      <c r="B373" s="128"/>
      <c r="C373" s="94"/>
      <c r="D373" s="94"/>
      <c r="E373" s="93"/>
      <c r="F373" s="90"/>
      <c r="G373" s="89"/>
      <c r="H373" s="89"/>
      <c r="I373" s="90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9"/>
      <c r="V373" s="89"/>
      <c r="W373" s="89"/>
      <c r="X373" s="89"/>
      <c r="Y373" s="89"/>
      <c r="Z373" s="89"/>
      <c r="AA373" s="89"/>
      <c r="AB373" s="89"/>
      <c r="AC373" s="89"/>
    </row>
    <row r="374" spans="1:29" ht="15.75" customHeight="1" x14ac:dyDescent="0.25">
      <c r="A374" s="89"/>
      <c r="B374" s="128"/>
      <c r="C374" s="94"/>
      <c r="D374" s="94"/>
      <c r="E374" s="93"/>
      <c r="F374" s="90"/>
      <c r="G374" s="89"/>
      <c r="H374" s="89"/>
      <c r="I374" s="90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9"/>
      <c r="V374" s="89"/>
      <c r="W374" s="89"/>
      <c r="X374" s="89"/>
      <c r="Y374" s="89"/>
      <c r="Z374" s="89"/>
      <c r="AA374" s="89"/>
      <c r="AB374" s="89"/>
      <c r="AC374" s="89"/>
    </row>
    <row r="375" spans="1:29" ht="15.75" customHeight="1" x14ac:dyDescent="0.25">
      <c r="A375" s="89"/>
      <c r="B375" s="128"/>
      <c r="C375" s="94"/>
      <c r="D375" s="94"/>
      <c r="E375" s="93"/>
      <c r="F375" s="90"/>
      <c r="G375" s="89"/>
      <c r="H375" s="89"/>
      <c r="I375" s="90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9"/>
      <c r="V375" s="89"/>
      <c r="W375" s="89"/>
      <c r="X375" s="89"/>
      <c r="Y375" s="89"/>
      <c r="Z375" s="89"/>
      <c r="AA375" s="89"/>
      <c r="AB375" s="89"/>
      <c r="AC375" s="89"/>
    </row>
    <row r="376" spans="1:29" ht="15.75" customHeight="1" x14ac:dyDescent="0.25">
      <c r="A376" s="89"/>
      <c r="B376" s="128"/>
      <c r="C376" s="94"/>
      <c r="D376" s="94"/>
      <c r="E376" s="93"/>
      <c r="F376" s="90"/>
      <c r="G376" s="89"/>
      <c r="H376" s="89"/>
      <c r="I376" s="90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9"/>
      <c r="V376" s="89"/>
      <c r="W376" s="89"/>
      <c r="X376" s="89"/>
      <c r="Y376" s="89"/>
      <c r="Z376" s="89"/>
      <c r="AA376" s="89"/>
      <c r="AB376" s="89"/>
      <c r="AC376" s="89"/>
    </row>
    <row r="377" spans="1:29" ht="15.75" customHeight="1" x14ac:dyDescent="0.25">
      <c r="A377" s="89"/>
      <c r="B377" s="128"/>
      <c r="C377" s="94"/>
      <c r="D377" s="94"/>
      <c r="E377" s="93"/>
      <c r="F377" s="90"/>
      <c r="G377" s="89"/>
      <c r="H377" s="89"/>
      <c r="I377" s="90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9"/>
      <c r="V377" s="89"/>
      <c r="W377" s="89"/>
      <c r="X377" s="89"/>
      <c r="Y377" s="89"/>
      <c r="Z377" s="89"/>
      <c r="AA377" s="89"/>
      <c r="AB377" s="89"/>
      <c r="AC377" s="89"/>
    </row>
    <row r="378" spans="1:29" ht="15.75" customHeight="1" x14ac:dyDescent="0.25">
      <c r="A378" s="89"/>
      <c r="B378" s="128"/>
      <c r="C378" s="94"/>
      <c r="D378" s="94"/>
      <c r="E378" s="93"/>
      <c r="F378" s="90"/>
      <c r="G378" s="89"/>
      <c r="H378" s="89"/>
      <c r="I378" s="90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9"/>
      <c r="V378" s="89"/>
      <c r="W378" s="89"/>
      <c r="X378" s="89"/>
      <c r="Y378" s="89"/>
      <c r="Z378" s="89"/>
      <c r="AA378" s="89"/>
      <c r="AB378" s="89"/>
      <c r="AC378" s="89"/>
    </row>
    <row r="379" spans="1:29" ht="15.75" customHeight="1" x14ac:dyDescent="0.25">
      <c r="A379" s="89"/>
      <c r="B379" s="128"/>
      <c r="C379" s="94"/>
      <c r="D379" s="94"/>
      <c r="E379" s="93"/>
      <c r="F379" s="90"/>
      <c r="G379" s="89"/>
      <c r="H379" s="89"/>
      <c r="I379" s="90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9"/>
      <c r="V379" s="89"/>
      <c r="W379" s="89"/>
      <c r="X379" s="89"/>
      <c r="Y379" s="89"/>
      <c r="Z379" s="89"/>
      <c r="AA379" s="89"/>
      <c r="AB379" s="89"/>
      <c r="AC379" s="89"/>
    </row>
    <row r="380" spans="1:29" ht="15.75" customHeight="1" x14ac:dyDescent="0.25">
      <c r="A380" s="89"/>
      <c r="B380" s="128"/>
      <c r="C380" s="94"/>
      <c r="D380" s="94"/>
      <c r="E380" s="93"/>
      <c r="F380" s="90"/>
      <c r="G380" s="89"/>
      <c r="H380" s="89"/>
      <c r="I380" s="90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9"/>
      <c r="V380" s="89"/>
      <c r="W380" s="89"/>
      <c r="X380" s="89"/>
      <c r="Y380" s="89"/>
      <c r="Z380" s="89"/>
      <c r="AA380" s="89"/>
      <c r="AB380" s="89"/>
      <c r="AC380" s="89"/>
    </row>
    <row r="381" spans="1:29" ht="15.75" customHeight="1" x14ac:dyDescent="0.25">
      <c r="A381" s="89"/>
      <c r="B381" s="128"/>
      <c r="C381" s="94"/>
      <c r="D381" s="94"/>
      <c r="E381" s="93"/>
      <c r="F381" s="90"/>
      <c r="G381" s="89"/>
      <c r="H381" s="89"/>
      <c r="I381" s="90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9"/>
      <c r="V381" s="89"/>
      <c r="W381" s="89"/>
      <c r="X381" s="89"/>
      <c r="Y381" s="89"/>
      <c r="Z381" s="89"/>
      <c r="AA381" s="89"/>
      <c r="AB381" s="89"/>
      <c r="AC381" s="89"/>
    </row>
    <row r="382" spans="1:29" ht="15.75" customHeight="1" x14ac:dyDescent="0.25">
      <c r="A382" s="89"/>
      <c r="B382" s="128"/>
      <c r="C382" s="94"/>
      <c r="D382" s="94"/>
      <c r="E382" s="93"/>
      <c r="F382" s="90"/>
      <c r="G382" s="89"/>
      <c r="H382" s="89"/>
      <c r="I382" s="90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9"/>
      <c r="V382" s="89"/>
      <c r="W382" s="89"/>
      <c r="X382" s="89"/>
      <c r="Y382" s="89"/>
      <c r="Z382" s="89"/>
      <c r="AA382" s="89"/>
      <c r="AB382" s="89"/>
      <c r="AC382" s="89"/>
    </row>
    <row r="383" spans="1:29" ht="15.75" customHeight="1" x14ac:dyDescent="0.25">
      <c r="A383" s="89"/>
      <c r="B383" s="128"/>
      <c r="C383" s="94"/>
      <c r="D383" s="94"/>
      <c r="E383" s="93"/>
      <c r="F383" s="90"/>
      <c r="G383" s="89"/>
      <c r="H383" s="89"/>
      <c r="I383" s="90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9"/>
      <c r="V383" s="89"/>
      <c r="W383" s="89"/>
      <c r="X383" s="89"/>
      <c r="Y383" s="89"/>
      <c r="Z383" s="89"/>
      <c r="AA383" s="89"/>
      <c r="AB383" s="89"/>
      <c r="AC383" s="89"/>
    </row>
    <row r="384" spans="1:29" ht="15.75" customHeight="1" x14ac:dyDescent="0.25">
      <c r="A384" s="89"/>
      <c r="B384" s="128"/>
      <c r="C384" s="94"/>
      <c r="D384" s="94"/>
      <c r="E384" s="93"/>
      <c r="F384" s="90"/>
      <c r="G384" s="89"/>
      <c r="H384" s="89"/>
      <c r="I384" s="90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9"/>
      <c r="V384" s="89"/>
      <c r="W384" s="89"/>
      <c r="X384" s="89"/>
      <c r="Y384" s="89"/>
      <c r="Z384" s="89"/>
      <c r="AA384" s="89"/>
      <c r="AB384" s="89"/>
      <c r="AC384" s="89"/>
    </row>
    <row r="385" spans="1:29" ht="15.75" customHeight="1" x14ac:dyDescent="0.25">
      <c r="A385" s="89"/>
      <c r="B385" s="128"/>
      <c r="C385" s="94"/>
      <c r="D385" s="94"/>
      <c r="E385" s="93"/>
      <c r="F385" s="90"/>
      <c r="G385" s="89"/>
      <c r="H385" s="89"/>
      <c r="I385" s="90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9"/>
      <c r="V385" s="89"/>
      <c r="W385" s="89"/>
      <c r="X385" s="89"/>
      <c r="Y385" s="89"/>
      <c r="Z385" s="89"/>
      <c r="AA385" s="89"/>
      <c r="AB385" s="89"/>
      <c r="AC385" s="89"/>
    </row>
    <row r="386" spans="1:29" ht="15.75" customHeight="1" x14ac:dyDescent="0.25">
      <c r="A386" s="89"/>
      <c r="B386" s="128"/>
      <c r="C386" s="94"/>
      <c r="D386" s="94"/>
      <c r="E386" s="93"/>
      <c r="F386" s="90"/>
      <c r="G386" s="89"/>
      <c r="H386" s="89"/>
      <c r="I386" s="90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9"/>
      <c r="V386" s="89"/>
      <c r="W386" s="89"/>
      <c r="X386" s="89"/>
      <c r="Y386" s="89"/>
      <c r="Z386" s="89"/>
      <c r="AA386" s="89"/>
      <c r="AB386" s="89"/>
      <c r="AC386" s="89"/>
    </row>
    <row r="387" spans="1:29" ht="15.75" customHeight="1" x14ac:dyDescent="0.25">
      <c r="A387" s="89"/>
      <c r="B387" s="128"/>
      <c r="C387" s="94"/>
      <c r="D387" s="94"/>
      <c r="E387" s="93"/>
      <c r="F387" s="90"/>
      <c r="G387" s="89"/>
      <c r="H387" s="89"/>
      <c r="I387" s="90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9"/>
      <c r="V387" s="89"/>
      <c r="W387" s="89"/>
      <c r="X387" s="89"/>
      <c r="Y387" s="89"/>
      <c r="Z387" s="89"/>
      <c r="AA387" s="89"/>
      <c r="AB387" s="89"/>
      <c r="AC387" s="89"/>
    </row>
    <row r="388" spans="1:29" ht="15.75" customHeight="1" x14ac:dyDescent="0.25">
      <c r="A388" s="89"/>
      <c r="B388" s="128"/>
      <c r="C388" s="94"/>
      <c r="D388" s="94"/>
      <c r="E388" s="93"/>
      <c r="F388" s="90"/>
      <c r="G388" s="89"/>
      <c r="H388" s="89"/>
      <c r="I388" s="90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9"/>
      <c r="V388" s="89"/>
      <c r="W388" s="89"/>
      <c r="X388" s="89"/>
      <c r="Y388" s="89"/>
      <c r="Z388" s="89"/>
      <c r="AA388" s="89"/>
      <c r="AB388" s="89"/>
      <c r="AC388" s="89"/>
    </row>
    <row r="389" spans="1:29" ht="15.75" customHeight="1" x14ac:dyDescent="0.25">
      <c r="A389" s="89"/>
      <c r="B389" s="128"/>
      <c r="C389" s="94"/>
      <c r="D389" s="94"/>
      <c r="E389" s="93"/>
      <c r="F389" s="90"/>
      <c r="G389" s="89"/>
      <c r="H389" s="89"/>
      <c r="I389" s="90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9"/>
      <c r="V389" s="89"/>
      <c r="W389" s="89"/>
      <c r="X389" s="89"/>
      <c r="Y389" s="89"/>
      <c r="Z389" s="89"/>
      <c r="AA389" s="89"/>
      <c r="AB389" s="89"/>
      <c r="AC389" s="89"/>
    </row>
    <row r="390" spans="1:29" ht="15.75" customHeight="1" x14ac:dyDescent="0.25">
      <c r="A390" s="89"/>
      <c r="B390" s="128"/>
      <c r="C390" s="94"/>
      <c r="D390" s="94"/>
      <c r="E390" s="93"/>
      <c r="F390" s="90"/>
      <c r="G390" s="89"/>
      <c r="H390" s="89"/>
      <c r="I390" s="90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9"/>
      <c r="V390" s="89"/>
      <c r="W390" s="89"/>
      <c r="X390" s="89"/>
      <c r="Y390" s="89"/>
      <c r="Z390" s="89"/>
      <c r="AA390" s="89"/>
      <c r="AB390" s="89"/>
      <c r="AC390" s="89"/>
    </row>
    <row r="391" spans="1:29" ht="15.75" customHeight="1" x14ac:dyDescent="0.25">
      <c r="A391" s="89"/>
      <c r="B391" s="128"/>
      <c r="C391" s="94"/>
      <c r="D391" s="94"/>
      <c r="E391" s="93"/>
      <c r="F391" s="90"/>
      <c r="G391" s="89"/>
      <c r="H391" s="89"/>
      <c r="I391" s="90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9"/>
      <c r="V391" s="89"/>
      <c r="W391" s="89"/>
      <c r="X391" s="89"/>
      <c r="Y391" s="89"/>
      <c r="Z391" s="89"/>
      <c r="AA391" s="89"/>
      <c r="AB391" s="89"/>
      <c r="AC391" s="89"/>
    </row>
    <row r="392" spans="1:29" ht="15.75" customHeight="1" x14ac:dyDescent="0.25">
      <c r="A392" s="89"/>
      <c r="B392" s="128"/>
      <c r="C392" s="94"/>
      <c r="D392" s="94"/>
      <c r="E392" s="93"/>
      <c r="F392" s="90"/>
      <c r="G392" s="89"/>
      <c r="H392" s="89"/>
      <c r="I392" s="90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9"/>
      <c r="V392" s="89"/>
      <c r="W392" s="89"/>
      <c r="X392" s="89"/>
      <c r="Y392" s="89"/>
      <c r="Z392" s="89"/>
      <c r="AA392" s="89"/>
      <c r="AB392" s="89"/>
      <c r="AC392" s="89"/>
    </row>
    <row r="393" spans="1:29" ht="15.75" customHeight="1" x14ac:dyDescent="0.25">
      <c r="A393" s="89"/>
      <c r="B393" s="128"/>
      <c r="C393" s="94"/>
      <c r="D393" s="94"/>
      <c r="E393" s="93"/>
      <c r="F393" s="90"/>
      <c r="G393" s="89"/>
      <c r="H393" s="89"/>
      <c r="I393" s="90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9"/>
      <c r="V393" s="89"/>
      <c r="W393" s="89"/>
      <c r="X393" s="89"/>
      <c r="Y393" s="89"/>
      <c r="Z393" s="89"/>
      <c r="AA393" s="89"/>
      <c r="AB393" s="89"/>
      <c r="AC393" s="89"/>
    </row>
    <row r="394" spans="1:29" ht="15.75" customHeight="1" x14ac:dyDescent="0.25">
      <c r="A394" s="89"/>
      <c r="B394" s="128"/>
      <c r="C394" s="94"/>
      <c r="D394" s="94"/>
      <c r="E394" s="93"/>
      <c r="F394" s="90"/>
      <c r="G394" s="89"/>
      <c r="H394" s="89"/>
      <c r="I394" s="90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9"/>
      <c r="V394" s="89"/>
      <c r="W394" s="89"/>
      <c r="X394" s="89"/>
      <c r="Y394" s="89"/>
      <c r="Z394" s="89"/>
      <c r="AA394" s="89"/>
      <c r="AB394" s="89"/>
      <c r="AC394" s="89"/>
    </row>
    <row r="395" spans="1:29" ht="15.75" customHeight="1" x14ac:dyDescent="0.25">
      <c r="A395" s="89"/>
      <c r="B395" s="128"/>
      <c r="C395" s="94"/>
      <c r="D395" s="94"/>
      <c r="E395" s="93"/>
      <c r="F395" s="90"/>
      <c r="G395" s="89"/>
      <c r="H395" s="89"/>
      <c r="I395" s="90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9"/>
      <c r="V395" s="89"/>
      <c r="W395" s="89"/>
      <c r="X395" s="89"/>
      <c r="Y395" s="89"/>
      <c r="Z395" s="89"/>
      <c r="AA395" s="89"/>
      <c r="AB395" s="89"/>
      <c r="AC395" s="89"/>
    </row>
    <row r="396" spans="1:29" ht="15.75" customHeight="1" x14ac:dyDescent="0.25">
      <c r="A396" s="89"/>
      <c r="B396" s="128"/>
      <c r="C396" s="94"/>
      <c r="D396" s="94"/>
      <c r="E396" s="93"/>
      <c r="F396" s="90"/>
      <c r="G396" s="89"/>
      <c r="H396" s="89"/>
      <c r="I396" s="90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9"/>
      <c r="V396" s="89"/>
      <c r="W396" s="89"/>
      <c r="X396" s="89"/>
      <c r="Y396" s="89"/>
      <c r="Z396" s="89"/>
      <c r="AA396" s="89"/>
      <c r="AB396" s="89"/>
      <c r="AC396" s="89"/>
    </row>
    <row r="397" spans="1:29" ht="15.75" customHeight="1" x14ac:dyDescent="0.25">
      <c r="A397" s="89"/>
      <c r="B397" s="128"/>
      <c r="C397" s="94"/>
      <c r="D397" s="94"/>
      <c r="E397" s="93"/>
      <c r="F397" s="90"/>
      <c r="G397" s="89"/>
      <c r="H397" s="89"/>
      <c r="I397" s="90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9"/>
      <c r="V397" s="89"/>
      <c r="W397" s="89"/>
      <c r="X397" s="89"/>
      <c r="Y397" s="89"/>
      <c r="Z397" s="89"/>
      <c r="AA397" s="89"/>
      <c r="AB397" s="89"/>
      <c r="AC397" s="89"/>
    </row>
    <row r="398" spans="1:29" ht="15.75" customHeight="1" x14ac:dyDescent="0.25">
      <c r="A398" s="89"/>
      <c r="B398" s="128"/>
      <c r="C398" s="94"/>
      <c r="D398" s="94"/>
      <c r="E398" s="93"/>
      <c r="F398" s="90"/>
      <c r="G398" s="89"/>
      <c r="H398" s="89"/>
      <c r="I398" s="90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9"/>
      <c r="V398" s="89"/>
      <c r="W398" s="89"/>
      <c r="X398" s="89"/>
      <c r="Y398" s="89"/>
      <c r="Z398" s="89"/>
      <c r="AA398" s="89"/>
      <c r="AB398" s="89"/>
      <c r="AC398" s="89"/>
    </row>
    <row r="399" spans="1:29" ht="15.75" customHeight="1" x14ac:dyDescent="0.25">
      <c r="A399" s="89"/>
      <c r="B399" s="128"/>
      <c r="C399" s="94"/>
      <c r="D399" s="94"/>
      <c r="E399" s="93"/>
      <c r="F399" s="90"/>
      <c r="G399" s="89"/>
      <c r="H399" s="89"/>
      <c r="I399" s="90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9"/>
      <c r="V399" s="89"/>
      <c r="W399" s="89"/>
      <c r="X399" s="89"/>
      <c r="Y399" s="89"/>
      <c r="Z399" s="89"/>
      <c r="AA399" s="89"/>
      <c r="AB399" s="89"/>
      <c r="AC399" s="89"/>
    </row>
    <row r="400" spans="1:29" ht="15.75" customHeight="1" x14ac:dyDescent="0.25">
      <c r="A400" s="89"/>
      <c r="B400" s="128"/>
      <c r="C400" s="94"/>
      <c r="D400" s="94"/>
      <c r="E400" s="93"/>
      <c r="F400" s="90"/>
      <c r="G400" s="89"/>
      <c r="H400" s="89"/>
      <c r="I400" s="90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9"/>
      <c r="V400" s="89"/>
      <c r="W400" s="89"/>
      <c r="X400" s="89"/>
      <c r="Y400" s="89"/>
      <c r="Z400" s="89"/>
      <c r="AA400" s="89"/>
      <c r="AB400" s="89"/>
      <c r="AC400" s="89"/>
    </row>
    <row r="401" spans="1:29" ht="15.75" customHeight="1" x14ac:dyDescent="0.25">
      <c r="A401" s="89"/>
      <c r="B401" s="128"/>
      <c r="C401" s="94"/>
      <c r="D401" s="94"/>
      <c r="E401" s="93"/>
      <c r="F401" s="90"/>
      <c r="G401" s="89"/>
      <c r="H401" s="89"/>
      <c r="I401" s="90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9"/>
      <c r="V401" s="89"/>
      <c r="W401" s="89"/>
      <c r="X401" s="89"/>
      <c r="Y401" s="89"/>
      <c r="Z401" s="89"/>
      <c r="AA401" s="89"/>
      <c r="AB401" s="89"/>
      <c r="AC401" s="89"/>
    </row>
    <row r="402" spans="1:29" ht="15.75" customHeight="1" x14ac:dyDescent="0.25">
      <c r="A402" s="89"/>
      <c r="B402" s="128"/>
      <c r="C402" s="94"/>
      <c r="D402" s="94"/>
      <c r="E402" s="93"/>
      <c r="F402" s="90"/>
      <c r="G402" s="89"/>
      <c r="H402" s="89"/>
      <c r="I402" s="90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9"/>
      <c r="V402" s="89"/>
      <c r="W402" s="89"/>
      <c r="X402" s="89"/>
      <c r="Y402" s="89"/>
      <c r="Z402" s="89"/>
      <c r="AA402" s="89"/>
      <c r="AB402" s="89"/>
      <c r="AC402" s="89"/>
    </row>
    <row r="403" spans="1:29" ht="15.75" customHeight="1" x14ac:dyDescent="0.25">
      <c r="A403" s="89"/>
      <c r="B403" s="128"/>
      <c r="C403" s="94"/>
      <c r="D403" s="94"/>
      <c r="E403" s="93"/>
      <c r="F403" s="90"/>
      <c r="G403" s="89"/>
      <c r="H403" s="89"/>
      <c r="I403" s="90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9"/>
      <c r="V403" s="89"/>
      <c r="W403" s="89"/>
      <c r="X403" s="89"/>
      <c r="Y403" s="89"/>
      <c r="Z403" s="89"/>
      <c r="AA403" s="89"/>
      <c r="AB403" s="89"/>
      <c r="AC403" s="89"/>
    </row>
    <row r="404" spans="1:29" ht="15.75" customHeight="1" x14ac:dyDescent="0.25">
      <c r="A404" s="89"/>
      <c r="B404" s="128"/>
      <c r="C404" s="94"/>
      <c r="D404" s="94"/>
      <c r="E404" s="93"/>
      <c r="F404" s="90"/>
      <c r="G404" s="89"/>
      <c r="H404" s="89"/>
      <c r="I404" s="90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9"/>
      <c r="V404" s="89"/>
      <c r="W404" s="89"/>
      <c r="X404" s="89"/>
      <c r="Y404" s="89"/>
      <c r="Z404" s="89"/>
      <c r="AA404" s="89"/>
      <c r="AB404" s="89"/>
      <c r="AC404" s="89"/>
    </row>
    <row r="405" spans="1:29" ht="15.75" customHeight="1" x14ac:dyDescent="0.25">
      <c r="A405" s="89"/>
      <c r="B405" s="128"/>
      <c r="C405" s="94"/>
      <c r="D405" s="94"/>
      <c r="E405" s="93"/>
      <c r="F405" s="90"/>
      <c r="G405" s="89"/>
      <c r="H405" s="89"/>
      <c r="I405" s="90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9"/>
      <c r="V405" s="89"/>
      <c r="W405" s="89"/>
      <c r="X405" s="89"/>
      <c r="Y405" s="89"/>
      <c r="Z405" s="89"/>
      <c r="AA405" s="89"/>
      <c r="AB405" s="89"/>
      <c r="AC405" s="89"/>
    </row>
    <row r="406" spans="1:29" ht="15.75" customHeight="1" x14ac:dyDescent="0.25">
      <c r="A406" s="89"/>
      <c r="B406" s="128"/>
      <c r="C406" s="94"/>
      <c r="D406" s="94"/>
      <c r="E406" s="93"/>
      <c r="F406" s="90"/>
      <c r="G406" s="89"/>
      <c r="H406" s="89"/>
      <c r="I406" s="90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9"/>
      <c r="V406" s="89"/>
      <c r="W406" s="89"/>
      <c r="X406" s="89"/>
      <c r="Y406" s="89"/>
      <c r="Z406" s="89"/>
      <c r="AA406" s="89"/>
      <c r="AB406" s="89"/>
      <c r="AC406" s="89"/>
    </row>
    <row r="407" spans="1:29" ht="15.75" customHeight="1" x14ac:dyDescent="0.25">
      <c r="A407" s="89"/>
      <c r="B407" s="128"/>
      <c r="C407" s="94"/>
      <c r="D407" s="94"/>
      <c r="E407" s="93"/>
      <c r="F407" s="90"/>
      <c r="G407" s="89"/>
      <c r="H407" s="89"/>
      <c r="I407" s="90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9"/>
      <c r="V407" s="89"/>
      <c r="W407" s="89"/>
      <c r="X407" s="89"/>
      <c r="Y407" s="89"/>
      <c r="Z407" s="89"/>
      <c r="AA407" s="89"/>
      <c r="AB407" s="89"/>
      <c r="AC407" s="89"/>
    </row>
    <row r="408" spans="1:29" ht="15.75" customHeight="1" x14ac:dyDescent="0.25">
      <c r="A408" s="89"/>
      <c r="B408" s="128"/>
      <c r="C408" s="94"/>
      <c r="D408" s="94"/>
      <c r="E408" s="93"/>
      <c r="F408" s="90"/>
      <c r="G408" s="89"/>
      <c r="H408" s="89"/>
      <c r="I408" s="90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9"/>
      <c r="V408" s="89"/>
      <c r="W408" s="89"/>
      <c r="X408" s="89"/>
      <c r="Y408" s="89"/>
      <c r="Z408" s="89"/>
      <c r="AA408" s="89"/>
      <c r="AB408" s="89"/>
      <c r="AC408" s="89"/>
    </row>
    <row r="409" spans="1:29" ht="15.75" customHeight="1" x14ac:dyDescent="0.25">
      <c r="A409" s="89"/>
      <c r="B409" s="128"/>
      <c r="C409" s="94"/>
      <c r="D409" s="94"/>
      <c r="E409" s="93"/>
      <c r="F409" s="90"/>
      <c r="G409" s="89"/>
      <c r="H409" s="89"/>
      <c r="I409" s="90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9"/>
      <c r="V409" s="89"/>
      <c r="W409" s="89"/>
      <c r="X409" s="89"/>
      <c r="Y409" s="89"/>
      <c r="Z409" s="89"/>
      <c r="AA409" s="89"/>
      <c r="AB409" s="89"/>
      <c r="AC409" s="89"/>
    </row>
    <row r="410" spans="1:29" ht="15.75" customHeight="1" x14ac:dyDescent="0.25">
      <c r="A410" s="89"/>
      <c r="B410" s="128"/>
      <c r="C410" s="94"/>
      <c r="D410" s="94"/>
      <c r="E410" s="93"/>
      <c r="F410" s="90"/>
      <c r="G410" s="89"/>
      <c r="H410" s="89"/>
      <c r="I410" s="90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9"/>
      <c r="V410" s="89"/>
      <c r="W410" s="89"/>
      <c r="X410" s="89"/>
      <c r="Y410" s="89"/>
      <c r="Z410" s="89"/>
      <c r="AA410" s="89"/>
      <c r="AB410" s="89"/>
      <c r="AC410" s="89"/>
    </row>
    <row r="411" spans="1:29" ht="15.75" customHeight="1" x14ac:dyDescent="0.25">
      <c r="A411" s="89"/>
      <c r="B411" s="128"/>
      <c r="C411" s="94"/>
      <c r="D411" s="94"/>
      <c r="E411" s="93"/>
      <c r="F411" s="90"/>
      <c r="G411" s="89"/>
      <c r="H411" s="89"/>
      <c r="I411" s="90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9"/>
      <c r="V411" s="89"/>
      <c r="W411" s="89"/>
      <c r="X411" s="89"/>
      <c r="Y411" s="89"/>
      <c r="Z411" s="89"/>
      <c r="AA411" s="89"/>
      <c r="AB411" s="89"/>
      <c r="AC411" s="89"/>
    </row>
    <row r="412" spans="1:29" ht="15.75" customHeight="1" x14ac:dyDescent="0.25">
      <c r="A412" s="89"/>
      <c r="B412" s="128"/>
      <c r="C412" s="94"/>
      <c r="D412" s="94"/>
      <c r="E412" s="93"/>
      <c r="F412" s="90"/>
      <c r="G412" s="89"/>
      <c r="H412" s="89"/>
      <c r="I412" s="90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9"/>
      <c r="V412" s="89"/>
      <c r="W412" s="89"/>
      <c r="X412" s="89"/>
      <c r="Y412" s="89"/>
      <c r="Z412" s="89"/>
      <c r="AA412" s="89"/>
      <c r="AB412" s="89"/>
      <c r="AC412" s="89"/>
    </row>
    <row r="413" spans="1:29" ht="15.75" customHeight="1" x14ac:dyDescent="0.25">
      <c r="A413" s="89"/>
      <c r="B413" s="128"/>
      <c r="C413" s="94"/>
      <c r="D413" s="94"/>
      <c r="E413" s="93"/>
      <c r="F413" s="90"/>
      <c r="G413" s="89"/>
      <c r="H413" s="89"/>
      <c r="I413" s="90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9"/>
      <c r="V413" s="89"/>
      <c r="W413" s="89"/>
      <c r="X413" s="89"/>
      <c r="Y413" s="89"/>
      <c r="Z413" s="89"/>
      <c r="AA413" s="89"/>
      <c r="AB413" s="89"/>
      <c r="AC413" s="89"/>
    </row>
    <row r="414" spans="1:29" ht="15.75" customHeight="1" x14ac:dyDescent="0.25">
      <c r="A414" s="89"/>
      <c r="B414" s="128"/>
      <c r="C414" s="94"/>
      <c r="D414" s="94"/>
      <c r="E414" s="93"/>
      <c r="F414" s="90"/>
      <c r="G414" s="89"/>
      <c r="H414" s="89"/>
      <c r="I414" s="90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9"/>
      <c r="V414" s="89"/>
      <c r="W414" s="89"/>
      <c r="X414" s="89"/>
      <c r="Y414" s="89"/>
      <c r="Z414" s="89"/>
      <c r="AA414" s="89"/>
      <c r="AB414" s="89"/>
      <c r="AC414" s="89"/>
    </row>
    <row r="415" spans="1:29" ht="15.75" customHeight="1" x14ac:dyDescent="0.25">
      <c r="A415" s="89"/>
      <c r="B415" s="128"/>
      <c r="C415" s="94"/>
      <c r="D415" s="94"/>
      <c r="E415" s="93"/>
      <c r="F415" s="90"/>
      <c r="G415" s="89"/>
      <c r="H415" s="89"/>
      <c r="I415" s="90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9"/>
      <c r="V415" s="89"/>
      <c r="W415" s="89"/>
      <c r="X415" s="89"/>
      <c r="Y415" s="89"/>
      <c r="Z415" s="89"/>
      <c r="AA415" s="89"/>
      <c r="AB415" s="89"/>
      <c r="AC415" s="89"/>
    </row>
    <row r="416" spans="1:29" ht="15.75" customHeight="1" x14ac:dyDescent="0.25">
      <c r="A416" s="89"/>
      <c r="B416" s="128"/>
      <c r="C416" s="94"/>
      <c r="D416" s="94"/>
      <c r="E416" s="93"/>
      <c r="F416" s="90"/>
      <c r="G416" s="89"/>
      <c r="H416" s="89"/>
      <c r="I416" s="90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9"/>
      <c r="V416" s="89"/>
      <c r="W416" s="89"/>
      <c r="X416" s="89"/>
      <c r="Y416" s="89"/>
      <c r="Z416" s="89"/>
      <c r="AA416" s="89"/>
      <c r="AB416" s="89"/>
      <c r="AC416" s="89"/>
    </row>
    <row r="417" spans="1:29" ht="15.75" customHeight="1" x14ac:dyDescent="0.25">
      <c r="A417" s="89"/>
      <c r="B417" s="128"/>
      <c r="C417" s="94"/>
      <c r="D417" s="94"/>
      <c r="E417" s="93"/>
      <c r="F417" s="90"/>
      <c r="G417" s="89"/>
      <c r="H417" s="89"/>
      <c r="I417" s="90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9"/>
      <c r="V417" s="89"/>
      <c r="W417" s="89"/>
      <c r="X417" s="89"/>
      <c r="Y417" s="89"/>
      <c r="Z417" s="89"/>
      <c r="AA417" s="89"/>
      <c r="AB417" s="89"/>
      <c r="AC417" s="89"/>
    </row>
    <row r="418" spans="1:29" ht="15.75" customHeight="1" x14ac:dyDescent="0.25">
      <c r="A418" s="89"/>
      <c r="B418" s="128"/>
      <c r="C418" s="94"/>
      <c r="D418" s="94"/>
      <c r="E418" s="93"/>
      <c r="F418" s="90"/>
      <c r="G418" s="89"/>
      <c r="H418" s="89"/>
      <c r="I418" s="90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9"/>
      <c r="V418" s="89"/>
      <c r="W418" s="89"/>
      <c r="X418" s="89"/>
      <c r="Y418" s="89"/>
      <c r="Z418" s="89"/>
      <c r="AA418" s="89"/>
      <c r="AB418" s="89"/>
      <c r="AC418" s="89"/>
    </row>
    <row r="419" spans="1:29" ht="15.75" customHeight="1" x14ac:dyDescent="0.25">
      <c r="A419" s="89"/>
      <c r="B419" s="128"/>
      <c r="C419" s="94"/>
      <c r="D419" s="94"/>
      <c r="E419" s="93"/>
      <c r="F419" s="90"/>
      <c r="G419" s="89"/>
      <c r="H419" s="89"/>
      <c r="I419" s="90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9"/>
      <c r="V419" s="89"/>
      <c r="W419" s="89"/>
      <c r="X419" s="89"/>
      <c r="Y419" s="89"/>
      <c r="Z419" s="89"/>
      <c r="AA419" s="89"/>
      <c r="AB419" s="89"/>
      <c r="AC419" s="89"/>
    </row>
    <row r="420" spans="1:29" ht="15.75" customHeight="1" x14ac:dyDescent="0.25">
      <c r="A420" s="89"/>
      <c r="B420" s="128"/>
      <c r="C420" s="94"/>
      <c r="D420" s="94"/>
      <c r="E420" s="93"/>
      <c r="F420" s="90"/>
      <c r="G420" s="89"/>
      <c r="H420" s="89"/>
      <c r="I420" s="90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9"/>
      <c r="V420" s="89"/>
      <c r="W420" s="89"/>
      <c r="X420" s="89"/>
      <c r="Y420" s="89"/>
      <c r="Z420" s="89"/>
      <c r="AA420" s="89"/>
      <c r="AB420" s="89"/>
      <c r="AC420" s="89"/>
    </row>
    <row r="421" spans="1:29" ht="15.75" customHeight="1" x14ac:dyDescent="0.25">
      <c r="A421" s="89"/>
      <c r="B421" s="128"/>
      <c r="C421" s="94"/>
      <c r="D421" s="94"/>
      <c r="E421" s="93"/>
      <c r="F421" s="90"/>
      <c r="G421" s="89"/>
      <c r="H421" s="89"/>
      <c r="I421" s="90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9"/>
      <c r="V421" s="89"/>
      <c r="W421" s="89"/>
      <c r="X421" s="89"/>
      <c r="Y421" s="89"/>
      <c r="Z421" s="89"/>
      <c r="AA421" s="89"/>
      <c r="AB421" s="89"/>
      <c r="AC421" s="89"/>
    </row>
    <row r="422" spans="1:29" ht="15.75" customHeight="1" x14ac:dyDescent="0.25">
      <c r="A422" s="89"/>
      <c r="B422" s="128"/>
      <c r="C422" s="94"/>
      <c r="D422" s="94"/>
      <c r="E422" s="93"/>
      <c r="F422" s="90"/>
      <c r="G422" s="89"/>
      <c r="H422" s="89"/>
      <c r="I422" s="90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9"/>
      <c r="V422" s="89"/>
      <c r="W422" s="89"/>
      <c r="X422" s="89"/>
      <c r="Y422" s="89"/>
      <c r="Z422" s="89"/>
      <c r="AA422" s="89"/>
      <c r="AB422" s="89"/>
      <c r="AC422" s="89"/>
    </row>
    <row r="423" spans="1:29" ht="15.75" customHeight="1" x14ac:dyDescent="0.25">
      <c r="A423" s="89"/>
      <c r="B423" s="128"/>
      <c r="C423" s="94"/>
      <c r="D423" s="94"/>
      <c r="E423" s="93"/>
      <c r="F423" s="90"/>
      <c r="G423" s="89"/>
      <c r="H423" s="89"/>
      <c r="I423" s="90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9"/>
      <c r="V423" s="89"/>
      <c r="W423" s="89"/>
      <c r="X423" s="89"/>
      <c r="Y423" s="89"/>
      <c r="Z423" s="89"/>
      <c r="AA423" s="89"/>
      <c r="AB423" s="89"/>
      <c r="AC423" s="89"/>
    </row>
    <row r="424" spans="1:29" ht="15.75" customHeight="1" x14ac:dyDescent="0.25">
      <c r="A424" s="89"/>
      <c r="B424" s="128"/>
      <c r="C424" s="94"/>
      <c r="D424" s="94"/>
      <c r="E424" s="93"/>
      <c r="F424" s="90"/>
      <c r="G424" s="89"/>
      <c r="H424" s="89"/>
      <c r="I424" s="90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9"/>
      <c r="V424" s="89"/>
      <c r="W424" s="89"/>
      <c r="X424" s="89"/>
      <c r="Y424" s="89"/>
      <c r="Z424" s="89"/>
      <c r="AA424" s="89"/>
      <c r="AB424" s="89"/>
      <c r="AC424" s="89"/>
    </row>
    <row r="425" spans="1:29" ht="15.75" customHeight="1" x14ac:dyDescent="0.25">
      <c r="A425" s="89"/>
      <c r="B425" s="128"/>
      <c r="C425" s="94"/>
      <c r="D425" s="94"/>
      <c r="E425" s="93"/>
      <c r="F425" s="90"/>
      <c r="G425" s="89"/>
      <c r="H425" s="89"/>
      <c r="I425" s="90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9"/>
      <c r="V425" s="89"/>
      <c r="W425" s="89"/>
      <c r="X425" s="89"/>
      <c r="Y425" s="89"/>
      <c r="Z425" s="89"/>
      <c r="AA425" s="89"/>
      <c r="AB425" s="89"/>
      <c r="AC425" s="89"/>
    </row>
    <row r="426" spans="1:29" ht="15.75" customHeight="1" x14ac:dyDescent="0.25">
      <c r="A426" s="89"/>
      <c r="B426" s="128"/>
      <c r="C426" s="94"/>
      <c r="D426" s="94"/>
      <c r="E426" s="93"/>
      <c r="F426" s="90"/>
      <c r="G426" s="89"/>
      <c r="H426" s="89"/>
      <c r="I426" s="90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9"/>
      <c r="V426" s="89"/>
      <c r="W426" s="89"/>
      <c r="X426" s="89"/>
      <c r="Y426" s="89"/>
      <c r="Z426" s="89"/>
      <c r="AA426" s="89"/>
      <c r="AB426" s="89"/>
      <c r="AC426" s="89"/>
    </row>
    <row r="427" spans="1:29" ht="15.75" customHeight="1" x14ac:dyDescent="0.25">
      <c r="A427" s="89"/>
      <c r="B427" s="128"/>
      <c r="C427" s="94"/>
      <c r="D427" s="94"/>
      <c r="E427" s="93"/>
      <c r="F427" s="90"/>
      <c r="G427" s="89"/>
      <c r="H427" s="89"/>
      <c r="I427" s="90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9"/>
      <c r="V427" s="89"/>
      <c r="W427" s="89"/>
      <c r="X427" s="89"/>
      <c r="Y427" s="89"/>
      <c r="Z427" s="89"/>
      <c r="AA427" s="89"/>
      <c r="AB427" s="89"/>
      <c r="AC427" s="89"/>
    </row>
    <row r="428" spans="1:29" ht="15.75" customHeight="1" x14ac:dyDescent="0.25">
      <c r="A428" s="89"/>
      <c r="B428" s="128"/>
      <c r="C428" s="94"/>
      <c r="D428" s="94"/>
      <c r="E428" s="93"/>
      <c r="F428" s="90"/>
      <c r="G428" s="89"/>
      <c r="H428" s="89"/>
      <c r="I428" s="90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9"/>
      <c r="V428" s="89"/>
      <c r="W428" s="89"/>
      <c r="X428" s="89"/>
      <c r="Y428" s="89"/>
      <c r="Z428" s="89"/>
      <c r="AA428" s="89"/>
      <c r="AB428" s="89"/>
      <c r="AC428" s="89"/>
    </row>
    <row r="429" spans="1:29" ht="15.75" customHeight="1" x14ac:dyDescent="0.25">
      <c r="A429" s="89"/>
      <c r="B429" s="128"/>
      <c r="C429" s="94"/>
      <c r="D429" s="94"/>
      <c r="E429" s="93"/>
      <c r="F429" s="90"/>
      <c r="G429" s="89"/>
      <c r="H429" s="89"/>
      <c r="I429" s="90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9"/>
      <c r="V429" s="89"/>
      <c r="W429" s="89"/>
      <c r="X429" s="89"/>
      <c r="Y429" s="89"/>
      <c r="Z429" s="89"/>
      <c r="AA429" s="89"/>
      <c r="AB429" s="89"/>
      <c r="AC429" s="89"/>
    </row>
    <row r="430" spans="1:29" ht="15.75" customHeight="1" x14ac:dyDescent="0.25">
      <c r="A430" s="89"/>
      <c r="B430" s="128"/>
      <c r="C430" s="94"/>
      <c r="D430" s="94"/>
      <c r="E430" s="93"/>
      <c r="F430" s="90"/>
      <c r="G430" s="89"/>
      <c r="H430" s="89"/>
      <c r="I430" s="90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9"/>
      <c r="V430" s="89"/>
      <c r="W430" s="89"/>
      <c r="X430" s="89"/>
      <c r="Y430" s="89"/>
      <c r="Z430" s="89"/>
      <c r="AA430" s="89"/>
      <c r="AB430" s="89"/>
      <c r="AC430" s="89"/>
    </row>
    <row r="431" spans="1:29" ht="15.75" customHeight="1" x14ac:dyDescent="0.25">
      <c r="A431" s="89"/>
      <c r="B431" s="128"/>
      <c r="C431" s="94"/>
      <c r="D431" s="94"/>
      <c r="E431" s="93"/>
      <c r="F431" s="90"/>
      <c r="G431" s="89"/>
      <c r="H431" s="89"/>
      <c r="I431" s="90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9"/>
      <c r="V431" s="89"/>
      <c r="W431" s="89"/>
      <c r="X431" s="89"/>
      <c r="Y431" s="89"/>
      <c r="Z431" s="89"/>
      <c r="AA431" s="89"/>
      <c r="AB431" s="89"/>
      <c r="AC431" s="89"/>
    </row>
    <row r="432" spans="1:29" ht="15.75" customHeight="1" x14ac:dyDescent="0.25">
      <c r="A432" s="89"/>
      <c r="B432" s="128"/>
      <c r="C432" s="94"/>
      <c r="D432" s="94"/>
      <c r="E432" s="93"/>
      <c r="F432" s="90"/>
      <c r="G432" s="89"/>
      <c r="H432" s="89"/>
      <c r="I432" s="90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9"/>
      <c r="V432" s="89"/>
      <c r="W432" s="89"/>
      <c r="X432" s="89"/>
      <c r="Y432" s="89"/>
      <c r="Z432" s="89"/>
      <c r="AA432" s="89"/>
      <c r="AB432" s="89"/>
      <c r="AC432" s="89"/>
    </row>
    <row r="433" spans="1:29" ht="15.75" customHeight="1" x14ac:dyDescent="0.25">
      <c r="A433" s="89"/>
      <c r="B433" s="128"/>
      <c r="C433" s="94"/>
      <c r="D433" s="94"/>
      <c r="E433" s="93"/>
      <c r="F433" s="90"/>
      <c r="G433" s="89"/>
      <c r="H433" s="89"/>
      <c r="I433" s="90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9"/>
      <c r="V433" s="89"/>
      <c r="W433" s="89"/>
      <c r="X433" s="89"/>
      <c r="Y433" s="89"/>
      <c r="Z433" s="89"/>
      <c r="AA433" s="89"/>
      <c r="AB433" s="89"/>
      <c r="AC433" s="89"/>
    </row>
    <row r="434" spans="1:29" ht="15.75" customHeight="1" x14ac:dyDescent="0.25">
      <c r="A434" s="89"/>
      <c r="B434" s="128"/>
      <c r="C434" s="94"/>
      <c r="D434" s="94"/>
      <c r="E434" s="93"/>
      <c r="F434" s="90"/>
      <c r="G434" s="89"/>
      <c r="H434" s="89"/>
      <c r="I434" s="90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9"/>
      <c r="V434" s="89"/>
      <c r="W434" s="89"/>
      <c r="X434" s="89"/>
      <c r="Y434" s="89"/>
      <c r="Z434" s="89"/>
      <c r="AA434" s="89"/>
      <c r="AB434" s="89"/>
      <c r="AC434" s="89"/>
    </row>
    <row r="435" spans="1:29" ht="15.75" customHeight="1" x14ac:dyDescent="0.25">
      <c r="A435" s="89"/>
      <c r="B435" s="128"/>
      <c r="C435" s="94"/>
      <c r="D435" s="94"/>
      <c r="E435" s="93"/>
      <c r="F435" s="90"/>
      <c r="G435" s="89"/>
      <c r="H435" s="89"/>
      <c r="I435" s="90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9"/>
      <c r="V435" s="89"/>
      <c r="W435" s="89"/>
      <c r="X435" s="89"/>
      <c r="Y435" s="89"/>
      <c r="Z435" s="89"/>
      <c r="AA435" s="89"/>
      <c r="AB435" s="89"/>
      <c r="AC435" s="89"/>
    </row>
    <row r="436" spans="1:29" ht="15.75" customHeight="1" x14ac:dyDescent="0.25">
      <c r="A436" s="89"/>
      <c r="B436" s="128"/>
      <c r="C436" s="94"/>
      <c r="D436" s="94"/>
      <c r="E436" s="93"/>
      <c r="F436" s="90"/>
      <c r="G436" s="89"/>
      <c r="H436" s="89"/>
      <c r="I436" s="90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9"/>
      <c r="V436" s="89"/>
      <c r="W436" s="89"/>
      <c r="X436" s="89"/>
      <c r="Y436" s="89"/>
      <c r="Z436" s="89"/>
      <c r="AA436" s="89"/>
      <c r="AB436" s="89"/>
      <c r="AC436" s="89"/>
    </row>
    <row r="437" spans="1:29" ht="15.75" customHeight="1" x14ac:dyDescent="0.25">
      <c r="A437" s="89"/>
      <c r="B437" s="128"/>
      <c r="C437" s="94"/>
      <c r="D437" s="94"/>
      <c r="E437" s="93"/>
      <c r="F437" s="90"/>
      <c r="G437" s="89"/>
      <c r="H437" s="89"/>
      <c r="I437" s="90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9"/>
      <c r="V437" s="89"/>
      <c r="W437" s="89"/>
      <c r="X437" s="89"/>
      <c r="Y437" s="89"/>
      <c r="Z437" s="89"/>
      <c r="AA437" s="89"/>
      <c r="AB437" s="89"/>
      <c r="AC437" s="89"/>
    </row>
    <row r="438" spans="1:29" ht="15.75" customHeight="1" x14ac:dyDescent="0.25">
      <c r="A438" s="89"/>
      <c r="B438" s="128"/>
      <c r="C438" s="94"/>
      <c r="D438" s="94"/>
      <c r="E438" s="93"/>
      <c r="F438" s="90"/>
      <c r="G438" s="89"/>
      <c r="H438" s="89"/>
      <c r="I438" s="90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9"/>
      <c r="V438" s="89"/>
      <c r="W438" s="89"/>
      <c r="X438" s="89"/>
      <c r="Y438" s="89"/>
      <c r="Z438" s="89"/>
      <c r="AA438" s="89"/>
      <c r="AB438" s="89"/>
      <c r="AC438" s="89"/>
    </row>
    <row r="439" spans="1:29" ht="15.75" customHeight="1" x14ac:dyDescent="0.25">
      <c r="A439" s="89"/>
      <c r="B439" s="128"/>
      <c r="C439" s="94"/>
      <c r="D439" s="94"/>
      <c r="E439" s="93"/>
      <c r="F439" s="90"/>
      <c r="G439" s="89"/>
      <c r="H439" s="89"/>
      <c r="I439" s="90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9"/>
      <c r="V439" s="89"/>
      <c r="W439" s="89"/>
      <c r="X439" s="89"/>
      <c r="Y439" s="89"/>
      <c r="Z439" s="89"/>
      <c r="AA439" s="89"/>
      <c r="AB439" s="89"/>
      <c r="AC439" s="89"/>
    </row>
    <row r="440" spans="1:29" ht="15.75" customHeight="1" x14ac:dyDescent="0.25">
      <c r="A440" s="89"/>
      <c r="B440" s="128"/>
      <c r="C440" s="94"/>
      <c r="D440" s="94"/>
      <c r="E440" s="93"/>
      <c r="F440" s="90"/>
      <c r="G440" s="89"/>
      <c r="H440" s="89"/>
      <c r="I440" s="90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9"/>
      <c r="V440" s="89"/>
      <c r="W440" s="89"/>
      <c r="X440" s="89"/>
      <c r="Y440" s="89"/>
      <c r="Z440" s="89"/>
      <c r="AA440" s="89"/>
      <c r="AB440" s="89"/>
      <c r="AC440" s="89"/>
    </row>
    <row r="441" spans="1:29" ht="15.75" customHeight="1" x14ac:dyDescent="0.25">
      <c r="A441" s="89"/>
      <c r="B441" s="128"/>
      <c r="C441" s="94"/>
      <c r="D441" s="94"/>
      <c r="E441" s="93"/>
      <c r="F441" s="90"/>
      <c r="G441" s="89"/>
      <c r="H441" s="89"/>
      <c r="I441" s="90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9"/>
      <c r="V441" s="89"/>
      <c r="W441" s="89"/>
      <c r="X441" s="89"/>
      <c r="Y441" s="89"/>
      <c r="Z441" s="89"/>
      <c r="AA441" s="89"/>
      <c r="AB441" s="89"/>
      <c r="AC441" s="89"/>
    </row>
    <row r="442" spans="1:29" ht="15.75" customHeight="1" x14ac:dyDescent="0.25">
      <c r="A442" s="89"/>
      <c r="B442" s="128"/>
      <c r="C442" s="94"/>
      <c r="D442" s="94"/>
      <c r="E442" s="93"/>
      <c r="F442" s="90"/>
      <c r="G442" s="89"/>
      <c r="H442" s="89"/>
      <c r="I442" s="90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9"/>
      <c r="V442" s="89"/>
      <c r="W442" s="89"/>
      <c r="X442" s="89"/>
      <c r="Y442" s="89"/>
      <c r="Z442" s="89"/>
      <c r="AA442" s="89"/>
      <c r="AB442" s="89"/>
      <c r="AC442" s="89"/>
    </row>
    <row r="443" spans="1:29" ht="15.75" customHeight="1" x14ac:dyDescent="0.25">
      <c r="A443" s="89"/>
      <c r="B443" s="128"/>
      <c r="C443" s="94"/>
      <c r="D443" s="94"/>
      <c r="E443" s="93"/>
      <c r="F443" s="90"/>
      <c r="G443" s="89"/>
      <c r="H443" s="89"/>
      <c r="I443" s="90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9"/>
      <c r="V443" s="89"/>
      <c r="W443" s="89"/>
      <c r="X443" s="89"/>
      <c r="Y443" s="89"/>
      <c r="Z443" s="89"/>
      <c r="AA443" s="89"/>
      <c r="AB443" s="89"/>
      <c r="AC443" s="89"/>
    </row>
    <row r="444" spans="1:29" ht="15.75" customHeight="1" x14ac:dyDescent="0.25">
      <c r="A444" s="89"/>
      <c r="B444" s="128"/>
      <c r="C444" s="94"/>
      <c r="D444" s="94"/>
      <c r="E444" s="93"/>
      <c r="F444" s="90"/>
      <c r="G444" s="89"/>
      <c r="H444" s="89"/>
      <c r="I444" s="90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9"/>
      <c r="V444" s="89"/>
      <c r="W444" s="89"/>
      <c r="X444" s="89"/>
      <c r="Y444" s="89"/>
      <c r="Z444" s="89"/>
      <c r="AA444" s="89"/>
      <c r="AB444" s="89"/>
      <c r="AC444" s="89"/>
    </row>
    <row r="445" spans="1:29" ht="15.75" customHeight="1" x14ac:dyDescent="0.25">
      <c r="A445" s="89"/>
      <c r="B445" s="128"/>
      <c r="C445" s="94"/>
      <c r="D445" s="94"/>
      <c r="E445" s="93"/>
      <c r="F445" s="90"/>
      <c r="G445" s="89"/>
      <c r="H445" s="89"/>
      <c r="I445" s="90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9"/>
      <c r="V445" s="89"/>
      <c r="W445" s="89"/>
      <c r="X445" s="89"/>
      <c r="Y445" s="89"/>
      <c r="Z445" s="89"/>
      <c r="AA445" s="89"/>
      <c r="AB445" s="89"/>
      <c r="AC445" s="89"/>
    </row>
    <row r="446" spans="1:29" ht="15.75" customHeight="1" x14ac:dyDescent="0.25">
      <c r="A446" s="89"/>
      <c r="B446" s="128"/>
      <c r="C446" s="94"/>
      <c r="D446" s="94"/>
      <c r="E446" s="93"/>
      <c r="F446" s="90"/>
      <c r="G446" s="89"/>
      <c r="H446" s="89"/>
      <c r="I446" s="90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9"/>
      <c r="V446" s="89"/>
      <c r="W446" s="89"/>
      <c r="X446" s="89"/>
      <c r="Y446" s="89"/>
      <c r="Z446" s="89"/>
      <c r="AA446" s="89"/>
      <c r="AB446" s="89"/>
      <c r="AC446" s="89"/>
    </row>
    <row r="447" spans="1:29" ht="15.75" customHeight="1" x14ac:dyDescent="0.25">
      <c r="A447" s="89"/>
      <c r="B447" s="128"/>
      <c r="C447" s="94"/>
      <c r="D447" s="94"/>
      <c r="E447" s="93"/>
      <c r="F447" s="90"/>
      <c r="G447" s="89"/>
      <c r="H447" s="89"/>
      <c r="I447" s="90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9"/>
      <c r="V447" s="89"/>
      <c r="W447" s="89"/>
      <c r="X447" s="89"/>
      <c r="Y447" s="89"/>
      <c r="Z447" s="89"/>
      <c r="AA447" s="89"/>
      <c r="AB447" s="89"/>
      <c r="AC447" s="89"/>
    </row>
    <row r="448" spans="1:29" ht="15.75" customHeight="1" x14ac:dyDescent="0.25">
      <c r="A448" s="89"/>
      <c r="B448" s="128"/>
      <c r="C448" s="94"/>
      <c r="D448" s="94"/>
      <c r="E448" s="93"/>
      <c r="F448" s="90"/>
      <c r="G448" s="89"/>
      <c r="H448" s="89"/>
      <c r="I448" s="90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9"/>
      <c r="V448" s="89"/>
      <c r="W448" s="89"/>
      <c r="X448" s="89"/>
      <c r="Y448" s="89"/>
      <c r="Z448" s="89"/>
      <c r="AA448" s="89"/>
      <c r="AB448" s="89"/>
      <c r="AC448" s="89"/>
    </row>
    <row r="449" spans="1:29" ht="15.75" customHeight="1" x14ac:dyDescent="0.25">
      <c r="A449" s="89"/>
      <c r="B449" s="128"/>
      <c r="C449" s="94"/>
      <c r="D449" s="94"/>
      <c r="E449" s="93"/>
      <c r="F449" s="90"/>
      <c r="G449" s="89"/>
      <c r="H449" s="89"/>
      <c r="I449" s="90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9"/>
      <c r="V449" s="89"/>
      <c r="W449" s="89"/>
      <c r="X449" s="89"/>
      <c r="Y449" s="89"/>
      <c r="Z449" s="89"/>
      <c r="AA449" s="89"/>
      <c r="AB449" s="89"/>
      <c r="AC449" s="89"/>
    </row>
    <row r="450" spans="1:29" ht="15.75" customHeight="1" x14ac:dyDescent="0.25">
      <c r="A450" s="89"/>
      <c r="B450" s="128"/>
      <c r="C450" s="94"/>
      <c r="D450" s="94"/>
      <c r="E450" s="93"/>
      <c r="F450" s="90"/>
      <c r="G450" s="89"/>
      <c r="H450" s="89"/>
      <c r="I450" s="90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9"/>
      <c r="V450" s="89"/>
      <c r="W450" s="89"/>
      <c r="X450" s="89"/>
      <c r="Y450" s="89"/>
      <c r="Z450" s="89"/>
      <c r="AA450" s="89"/>
      <c r="AB450" s="89"/>
      <c r="AC450" s="89"/>
    </row>
    <row r="451" spans="1:29" ht="15.75" customHeight="1" x14ac:dyDescent="0.25">
      <c r="A451" s="89"/>
      <c r="B451" s="128"/>
      <c r="C451" s="94"/>
      <c r="D451" s="94"/>
      <c r="E451" s="93"/>
      <c r="F451" s="90"/>
      <c r="G451" s="89"/>
      <c r="H451" s="89"/>
      <c r="I451" s="90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9"/>
      <c r="V451" s="89"/>
      <c r="W451" s="89"/>
      <c r="X451" s="89"/>
      <c r="Y451" s="89"/>
      <c r="Z451" s="89"/>
      <c r="AA451" s="89"/>
      <c r="AB451" s="89"/>
      <c r="AC451" s="89"/>
    </row>
    <row r="452" spans="1:29" ht="15.75" customHeight="1" x14ac:dyDescent="0.25">
      <c r="A452" s="89"/>
      <c r="B452" s="128"/>
      <c r="C452" s="94"/>
      <c r="D452" s="94"/>
      <c r="E452" s="93"/>
      <c r="F452" s="90"/>
      <c r="G452" s="89"/>
      <c r="H452" s="89"/>
      <c r="I452" s="90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9"/>
      <c r="V452" s="89"/>
      <c r="W452" s="89"/>
      <c r="X452" s="89"/>
      <c r="Y452" s="89"/>
      <c r="Z452" s="89"/>
      <c r="AA452" s="89"/>
      <c r="AB452" s="89"/>
      <c r="AC452" s="89"/>
    </row>
    <row r="453" spans="1:29" ht="15.75" customHeight="1" x14ac:dyDescent="0.25">
      <c r="A453" s="89"/>
      <c r="B453" s="128"/>
      <c r="C453" s="94"/>
      <c r="D453" s="94"/>
      <c r="E453" s="93"/>
      <c r="F453" s="90"/>
      <c r="G453" s="89"/>
      <c r="H453" s="89"/>
      <c r="I453" s="90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9"/>
      <c r="V453" s="89"/>
      <c r="W453" s="89"/>
      <c r="X453" s="89"/>
      <c r="Y453" s="89"/>
      <c r="Z453" s="89"/>
      <c r="AA453" s="89"/>
      <c r="AB453" s="89"/>
      <c r="AC453" s="89"/>
    </row>
    <row r="454" spans="1:29" ht="15.75" customHeight="1" x14ac:dyDescent="0.25">
      <c r="A454" s="89"/>
      <c r="B454" s="128"/>
      <c r="C454" s="94"/>
      <c r="D454" s="94"/>
      <c r="E454" s="93"/>
      <c r="F454" s="90"/>
      <c r="G454" s="89"/>
      <c r="H454" s="89"/>
      <c r="I454" s="90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9"/>
      <c r="V454" s="89"/>
      <c r="W454" s="89"/>
      <c r="X454" s="89"/>
      <c r="Y454" s="89"/>
      <c r="Z454" s="89"/>
      <c r="AA454" s="89"/>
      <c r="AB454" s="89"/>
      <c r="AC454" s="89"/>
    </row>
    <row r="455" spans="1:29" ht="15.75" customHeight="1" x14ac:dyDescent="0.25">
      <c r="A455" s="89"/>
      <c r="B455" s="128"/>
      <c r="C455" s="94"/>
      <c r="D455" s="94"/>
      <c r="E455" s="93"/>
      <c r="F455" s="90"/>
      <c r="G455" s="89"/>
      <c r="H455" s="89"/>
      <c r="I455" s="90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9"/>
      <c r="V455" s="89"/>
      <c r="W455" s="89"/>
      <c r="X455" s="89"/>
      <c r="Y455" s="89"/>
      <c r="Z455" s="89"/>
      <c r="AA455" s="89"/>
      <c r="AB455" s="89"/>
      <c r="AC455" s="89"/>
    </row>
    <row r="456" spans="1:29" ht="15.75" customHeight="1" x14ac:dyDescent="0.25">
      <c r="A456" s="89"/>
      <c r="B456" s="128"/>
      <c r="C456" s="94"/>
      <c r="D456" s="94"/>
      <c r="E456" s="93"/>
      <c r="F456" s="90"/>
      <c r="G456" s="89"/>
      <c r="H456" s="89"/>
      <c r="I456" s="90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9"/>
      <c r="V456" s="89"/>
      <c r="W456" s="89"/>
      <c r="X456" s="89"/>
      <c r="Y456" s="89"/>
      <c r="Z456" s="89"/>
      <c r="AA456" s="89"/>
      <c r="AB456" s="89"/>
      <c r="AC456" s="89"/>
    </row>
    <row r="457" spans="1:29" ht="15.75" customHeight="1" x14ac:dyDescent="0.25">
      <c r="A457" s="89"/>
      <c r="B457" s="128"/>
      <c r="C457" s="94"/>
      <c r="D457" s="94"/>
      <c r="E457" s="93"/>
      <c r="F457" s="90"/>
      <c r="G457" s="89"/>
      <c r="H457" s="89"/>
      <c r="I457" s="90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9"/>
      <c r="V457" s="89"/>
      <c r="W457" s="89"/>
      <c r="X457" s="89"/>
      <c r="Y457" s="89"/>
      <c r="Z457" s="89"/>
      <c r="AA457" s="89"/>
      <c r="AB457" s="89"/>
      <c r="AC457" s="89"/>
    </row>
    <row r="458" spans="1:29" ht="15.75" customHeight="1" x14ac:dyDescent="0.25">
      <c r="A458" s="89"/>
      <c r="B458" s="128"/>
      <c r="C458" s="94"/>
      <c r="D458" s="94"/>
      <c r="E458" s="93"/>
      <c r="F458" s="90"/>
      <c r="G458" s="89"/>
      <c r="H458" s="89"/>
      <c r="I458" s="90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9"/>
      <c r="V458" s="89"/>
      <c r="W458" s="89"/>
      <c r="X458" s="89"/>
      <c r="Y458" s="89"/>
      <c r="Z458" s="89"/>
      <c r="AA458" s="89"/>
      <c r="AB458" s="89"/>
      <c r="AC458" s="89"/>
    </row>
    <row r="459" spans="1:29" ht="15.75" customHeight="1" x14ac:dyDescent="0.25">
      <c r="A459" s="89"/>
      <c r="B459" s="128"/>
      <c r="C459" s="94"/>
      <c r="D459" s="94"/>
      <c r="E459" s="93"/>
      <c r="F459" s="90"/>
      <c r="G459" s="89"/>
      <c r="H459" s="89"/>
      <c r="I459" s="90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9"/>
      <c r="V459" s="89"/>
      <c r="W459" s="89"/>
      <c r="X459" s="89"/>
      <c r="Y459" s="89"/>
      <c r="Z459" s="89"/>
      <c r="AA459" s="89"/>
      <c r="AB459" s="89"/>
      <c r="AC459" s="89"/>
    </row>
    <row r="460" spans="1:29" ht="15.75" customHeight="1" x14ac:dyDescent="0.25">
      <c r="A460" s="89"/>
      <c r="B460" s="128"/>
      <c r="C460" s="94"/>
      <c r="D460" s="94"/>
      <c r="E460" s="93"/>
      <c r="F460" s="90"/>
      <c r="G460" s="89"/>
      <c r="H460" s="89"/>
      <c r="I460" s="90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9"/>
      <c r="V460" s="89"/>
      <c r="W460" s="89"/>
      <c r="X460" s="89"/>
      <c r="Y460" s="89"/>
      <c r="Z460" s="89"/>
      <c r="AA460" s="89"/>
      <c r="AB460" s="89"/>
      <c r="AC460" s="89"/>
    </row>
    <row r="461" spans="1:29" ht="15.75" customHeight="1" x14ac:dyDescent="0.25">
      <c r="A461" s="89"/>
      <c r="B461" s="128"/>
      <c r="C461" s="94"/>
      <c r="D461" s="94"/>
      <c r="E461" s="93"/>
      <c r="F461" s="90"/>
      <c r="G461" s="89"/>
      <c r="H461" s="89"/>
      <c r="I461" s="90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9"/>
      <c r="V461" s="89"/>
      <c r="W461" s="89"/>
      <c r="X461" s="89"/>
      <c r="Y461" s="89"/>
      <c r="Z461" s="89"/>
      <c r="AA461" s="89"/>
      <c r="AB461" s="89"/>
      <c r="AC461" s="89"/>
    </row>
    <row r="462" spans="1:29" ht="15.75" customHeight="1" x14ac:dyDescent="0.25">
      <c r="A462" s="89"/>
      <c r="B462" s="128"/>
      <c r="C462" s="94"/>
      <c r="D462" s="94"/>
      <c r="E462" s="93"/>
      <c r="F462" s="90"/>
      <c r="G462" s="89"/>
      <c r="H462" s="89"/>
      <c r="I462" s="90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9"/>
      <c r="V462" s="89"/>
      <c r="W462" s="89"/>
      <c r="X462" s="89"/>
      <c r="Y462" s="89"/>
      <c r="Z462" s="89"/>
      <c r="AA462" s="89"/>
      <c r="AB462" s="89"/>
      <c r="AC462" s="89"/>
    </row>
    <row r="463" spans="1:29" ht="15.75" customHeight="1" x14ac:dyDescent="0.25">
      <c r="A463" s="89"/>
      <c r="B463" s="128"/>
      <c r="C463" s="94"/>
      <c r="D463" s="94"/>
      <c r="E463" s="93"/>
      <c r="F463" s="90"/>
      <c r="G463" s="89"/>
      <c r="H463" s="89"/>
      <c r="I463" s="90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9"/>
      <c r="V463" s="89"/>
      <c r="W463" s="89"/>
      <c r="X463" s="89"/>
      <c r="Y463" s="89"/>
      <c r="Z463" s="89"/>
      <c r="AA463" s="89"/>
      <c r="AB463" s="89"/>
      <c r="AC463" s="89"/>
    </row>
    <row r="464" spans="1:29" ht="15.75" customHeight="1" x14ac:dyDescent="0.25">
      <c r="A464" s="89"/>
      <c r="B464" s="128"/>
      <c r="C464" s="94"/>
      <c r="D464" s="94"/>
      <c r="E464" s="93"/>
      <c r="F464" s="90"/>
      <c r="G464" s="89"/>
      <c r="H464" s="89"/>
      <c r="I464" s="90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9"/>
      <c r="V464" s="89"/>
      <c r="W464" s="89"/>
      <c r="X464" s="89"/>
      <c r="Y464" s="89"/>
      <c r="Z464" s="89"/>
      <c r="AA464" s="89"/>
      <c r="AB464" s="89"/>
      <c r="AC464" s="89"/>
    </row>
    <row r="465" spans="1:29" ht="15.75" customHeight="1" x14ac:dyDescent="0.25">
      <c r="A465" s="89"/>
      <c r="B465" s="128"/>
      <c r="C465" s="94"/>
      <c r="D465" s="94"/>
      <c r="E465" s="93"/>
      <c r="F465" s="90"/>
      <c r="G465" s="89"/>
      <c r="H465" s="89"/>
      <c r="I465" s="90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9"/>
      <c r="V465" s="89"/>
      <c r="W465" s="89"/>
      <c r="X465" s="89"/>
      <c r="Y465" s="89"/>
      <c r="Z465" s="89"/>
      <c r="AA465" s="89"/>
      <c r="AB465" s="89"/>
      <c r="AC465" s="89"/>
    </row>
    <row r="466" spans="1:29" ht="15.75" customHeight="1" x14ac:dyDescent="0.25">
      <c r="A466" s="89"/>
      <c r="B466" s="128"/>
      <c r="C466" s="94"/>
      <c r="D466" s="94"/>
      <c r="E466" s="93"/>
      <c r="F466" s="90"/>
      <c r="G466" s="89"/>
      <c r="H466" s="89"/>
      <c r="I466" s="90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9"/>
      <c r="V466" s="89"/>
      <c r="W466" s="89"/>
      <c r="X466" s="89"/>
      <c r="Y466" s="89"/>
      <c r="Z466" s="89"/>
      <c r="AA466" s="89"/>
      <c r="AB466" s="89"/>
      <c r="AC466" s="89"/>
    </row>
    <row r="467" spans="1:29" ht="15.75" customHeight="1" x14ac:dyDescent="0.25">
      <c r="A467" s="89"/>
      <c r="B467" s="128"/>
      <c r="C467" s="94"/>
      <c r="D467" s="94"/>
      <c r="E467" s="93"/>
      <c r="F467" s="90"/>
      <c r="G467" s="89"/>
      <c r="H467" s="89"/>
      <c r="I467" s="90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9"/>
      <c r="V467" s="89"/>
      <c r="W467" s="89"/>
      <c r="X467" s="89"/>
      <c r="Y467" s="89"/>
      <c r="Z467" s="89"/>
      <c r="AA467" s="89"/>
      <c r="AB467" s="89"/>
      <c r="AC467" s="89"/>
    </row>
    <row r="468" spans="1:29" ht="15.75" customHeight="1" x14ac:dyDescent="0.25">
      <c r="A468" s="89"/>
      <c r="B468" s="128"/>
      <c r="C468" s="94"/>
      <c r="D468" s="94"/>
      <c r="E468" s="93"/>
      <c r="F468" s="90"/>
      <c r="G468" s="89"/>
      <c r="H468" s="89"/>
      <c r="I468" s="90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9"/>
      <c r="V468" s="89"/>
      <c r="W468" s="89"/>
      <c r="X468" s="89"/>
      <c r="Y468" s="89"/>
      <c r="Z468" s="89"/>
      <c r="AA468" s="89"/>
      <c r="AB468" s="89"/>
      <c r="AC468" s="89"/>
    </row>
    <row r="469" spans="1:29" ht="15.75" customHeight="1" x14ac:dyDescent="0.25">
      <c r="A469" s="89"/>
      <c r="B469" s="128"/>
      <c r="C469" s="94"/>
      <c r="D469" s="94"/>
      <c r="E469" s="93"/>
      <c r="F469" s="90"/>
      <c r="G469" s="89"/>
      <c r="H469" s="89"/>
      <c r="I469" s="90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9"/>
      <c r="V469" s="89"/>
      <c r="W469" s="89"/>
      <c r="X469" s="89"/>
      <c r="Y469" s="89"/>
      <c r="Z469" s="89"/>
      <c r="AA469" s="89"/>
      <c r="AB469" s="89"/>
      <c r="AC469" s="89"/>
    </row>
    <row r="470" spans="1:29" ht="15.75" customHeight="1" x14ac:dyDescent="0.25">
      <c r="A470" s="89"/>
      <c r="B470" s="128"/>
      <c r="C470" s="94"/>
      <c r="D470" s="94"/>
      <c r="E470" s="93"/>
      <c r="F470" s="90"/>
      <c r="G470" s="89"/>
      <c r="H470" s="89"/>
      <c r="I470" s="90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9"/>
      <c r="V470" s="89"/>
      <c r="W470" s="89"/>
      <c r="X470" s="89"/>
      <c r="Y470" s="89"/>
      <c r="Z470" s="89"/>
      <c r="AA470" s="89"/>
      <c r="AB470" s="89"/>
      <c r="AC470" s="89"/>
    </row>
    <row r="471" spans="1:29" ht="15.75" customHeight="1" x14ac:dyDescent="0.25">
      <c r="A471" s="89"/>
      <c r="B471" s="128"/>
      <c r="C471" s="94"/>
      <c r="D471" s="94"/>
      <c r="E471" s="93"/>
      <c r="F471" s="90"/>
      <c r="G471" s="89"/>
      <c r="H471" s="89"/>
      <c r="I471" s="90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9"/>
      <c r="V471" s="89"/>
      <c r="W471" s="89"/>
      <c r="X471" s="89"/>
      <c r="Y471" s="89"/>
      <c r="Z471" s="89"/>
      <c r="AA471" s="89"/>
      <c r="AB471" s="89"/>
      <c r="AC471" s="89"/>
    </row>
    <row r="472" spans="1:29" ht="15.75" customHeight="1" x14ac:dyDescent="0.25">
      <c r="A472" s="89"/>
      <c r="B472" s="128"/>
      <c r="C472" s="94"/>
      <c r="D472" s="94"/>
      <c r="E472" s="93"/>
      <c r="F472" s="90"/>
      <c r="G472" s="89"/>
      <c r="H472" s="89"/>
      <c r="I472" s="90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9"/>
      <c r="V472" s="89"/>
      <c r="W472" s="89"/>
      <c r="X472" s="89"/>
      <c r="Y472" s="89"/>
      <c r="Z472" s="89"/>
      <c r="AA472" s="89"/>
      <c r="AB472" s="89"/>
      <c r="AC472" s="89"/>
    </row>
    <row r="473" spans="1:29" ht="15.75" customHeight="1" x14ac:dyDescent="0.25">
      <c r="A473" s="89"/>
      <c r="B473" s="128"/>
      <c r="C473" s="94"/>
      <c r="D473" s="94"/>
      <c r="E473" s="93"/>
      <c r="F473" s="90"/>
      <c r="G473" s="89"/>
      <c r="H473" s="89"/>
      <c r="I473" s="90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9"/>
      <c r="V473" s="89"/>
      <c r="W473" s="89"/>
      <c r="X473" s="89"/>
      <c r="Y473" s="89"/>
      <c r="Z473" s="89"/>
      <c r="AA473" s="89"/>
      <c r="AB473" s="89"/>
      <c r="AC473" s="89"/>
    </row>
    <row r="474" spans="1:29" ht="15.75" customHeight="1" x14ac:dyDescent="0.25">
      <c r="A474" s="89"/>
      <c r="B474" s="128"/>
      <c r="C474" s="94"/>
      <c r="D474" s="94"/>
      <c r="E474" s="93"/>
      <c r="F474" s="90"/>
      <c r="G474" s="89"/>
      <c r="H474" s="89"/>
      <c r="I474" s="90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9"/>
      <c r="V474" s="89"/>
      <c r="W474" s="89"/>
      <c r="X474" s="89"/>
      <c r="Y474" s="89"/>
      <c r="Z474" s="89"/>
      <c r="AA474" s="89"/>
      <c r="AB474" s="89"/>
      <c r="AC474" s="89"/>
    </row>
    <row r="475" spans="1:29" ht="15.75" customHeight="1" x14ac:dyDescent="0.25">
      <c r="A475" s="89"/>
      <c r="B475" s="128"/>
      <c r="C475" s="94"/>
      <c r="D475" s="94"/>
      <c r="E475" s="93"/>
      <c r="F475" s="90"/>
      <c r="G475" s="89"/>
      <c r="H475" s="89"/>
      <c r="I475" s="90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9"/>
      <c r="V475" s="89"/>
      <c r="W475" s="89"/>
      <c r="X475" s="89"/>
      <c r="Y475" s="89"/>
      <c r="Z475" s="89"/>
      <c r="AA475" s="89"/>
      <c r="AB475" s="89"/>
      <c r="AC475" s="89"/>
    </row>
    <row r="476" spans="1:29" ht="15.75" customHeight="1" x14ac:dyDescent="0.25">
      <c r="A476" s="89"/>
      <c r="B476" s="128"/>
      <c r="C476" s="94"/>
      <c r="D476" s="94"/>
      <c r="E476" s="93"/>
      <c r="F476" s="90"/>
      <c r="G476" s="89"/>
      <c r="H476" s="89"/>
      <c r="I476" s="90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9"/>
      <c r="V476" s="89"/>
      <c r="W476" s="89"/>
      <c r="X476" s="89"/>
      <c r="Y476" s="89"/>
      <c r="Z476" s="89"/>
      <c r="AA476" s="89"/>
      <c r="AB476" s="89"/>
      <c r="AC476" s="89"/>
    </row>
    <row r="477" spans="1:29" ht="15.75" customHeight="1" x14ac:dyDescent="0.25">
      <c r="A477" s="89"/>
      <c r="B477" s="128"/>
      <c r="C477" s="94"/>
      <c r="D477" s="94"/>
      <c r="E477" s="93"/>
      <c r="F477" s="90"/>
      <c r="G477" s="89"/>
      <c r="H477" s="89"/>
      <c r="I477" s="90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9"/>
      <c r="V477" s="89"/>
      <c r="W477" s="89"/>
      <c r="X477" s="89"/>
      <c r="Y477" s="89"/>
      <c r="Z477" s="89"/>
      <c r="AA477" s="89"/>
      <c r="AB477" s="89"/>
      <c r="AC477" s="89"/>
    </row>
    <row r="478" spans="1:29" ht="15.75" customHeight="1" x14ac:dyDescent="0.25">
      <c r="A478" s="89"/>
      <c r="B478" s="128"/>
      <c r="C478" s="94"/>
      <c r="D478" s="94"/>
      <c r="E478" s="93"/>
      <c r="F478" s="90"/>
      <c r="G478" s="89"/>
      <c r="H478" s="89"/>
      <c r="I478" s="90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9"/>
      <c r="V478" s="89"/>
      <c r="W478" s="89"/>
      <c r="X478" s="89"/>
      <c r="Y478" s="89"/>
      <c r="Z478" s="89"/>
      <c r="AA478" s="89"/>
      <c r="AB478" s="89"/>
      <c r="AC478" s="89"/>
    </row>
    <row r="479" spans="1:29" ht="15.75" customHeight="1" x14ac:dyDescent="0.25">
      <c r="A479" s="89"/>
      <c r="B479" s="128"/>
      <c r="C479" s="94"/>
      <c r="D479" s="94"/>
      <c r="E479" s="93"/>
      <c r="F479" s="90"/>
      <c r="G479" s="89"/>
      <c r="H479" s="89"/>
      <c r="I479" s="90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9"/>
      <c r="V479" s="89"/>
      <c r="W479" s="89"/>
      <c r="X479" s="89"/>
      <c r="Y479" s="89"/>
      <c r="Z479" s="89"/>
      <c r="AA479" s="89"/>
      <c r="AB479" s="89"/>
      <c r="AC479" s="89"/>
    </row>
    <row r="480" spans="1:29" ht="15.75" customHeight="1" x14ac:dyDescent="0.25">
      <c r="A480" s="89"/>
      <c r="B480" s="128"/>
      <c r="C480" s="94"/>
      <c r="D480" s="94"/>
      <c r="E480" s="93"/>
      <c r="F480" s="90"/>
      <c r="G480" s="89"/>
      <c r="H480" s="89"/>
      <c r="I480" s="90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9"/>
      <c r="V480" s="89"/>
      <c r="W480" s="89"/>
      <c r="X480" s="89"/>
      <c r="Y480" s="89"/>
      <c r="Z480" s="89"/>
      <c r="AA480" s="89"/>
      <c r="AB480" s="89"/>
      <c r="AC480" s="89"/>
    </row>
    <row r="481" spans="1:29" ht="15.75" customHeight="1" x14ac:dyDescent="0.25">
      <c r="A481" s="89"/>
      <c r="B481" s="128"/>
      <c r="C481" s="94"/>
      <c r="D481" s="94"/>
      <c r="E481" s="93"/>
      <c r="F481" s="90"/>
      <c r="G481" s="89"/>
      <c r="H481" s="89"/>
      <c r="I481" s="90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9"/>
      <c r="V481" s="89"/>
      <c r="W481" s="89"/>
      <c r="X481" s="89"/>
      <c r="Y481" s="89"/>
      <c r="Z481" s="89"/>
      <c r="AA481" s="89"/>
      <c r="AB481" s="89"/>
      <c r="AC481" s="89"/>
    </row>
    <row r="482" spans="1:29" ht="15.75" customHeight="1" x14ac:dyDescent="0.25">
      <c r="A482" s="89"/>
      <c r="B482" s="128"/>
      <c r="C482" s="94"/>
      <c r="D482" s="94"/>
      <c r="E482" s="93"/>
      <c r="F482" s="90"/>
      <c r="G482" s="89"/>
      <c r="H482" s="89"/>
      <c r="I482" s="90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9"/>
      <c r="V482" s="89"/>
      <c r="W482" s="89"/>
      <c r="X482" s="89"/>
      <c r="Y482" s="89"/>
      <c r="Z482" s="89"/>
      <c r="AA482" s="89"/>
      <c r="AB482" s="89"/>
      <c r="AC482" s="89"/>
    </row>
    <row r="483" spans="1:29" ht="15.75" customHeight="1" x14ac:dyDescent="0.25">
      <c r="A483" s="89"/>
      <c r="B483" s="128"/>
      <c r="C483" s="94"/>
      <c r="D483" s="94"/>
      <c r="E483" s="93"/>
      <c r="F483" s="90"/>
      <c r="G483" s="89"/>
      <c r="H483" s="89"/>
      <c r="I483" s="90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9"/>
      <c r="V483" s="89"/>
      <c r="W483" s="89"/>
      <c r="X483" s="89"/>
      <c r="Y483" s="89"/>
      <c r="Z483" s="89"/>
      <c r="AA483" s="89"/>
      <c r="AB483" s="89"/>
      <c r="AC483" s="89"/>
    </row>
    <row r="484" spans="1:29" ht="15.75" customHeight="1" x14ac:dyDescent="0.25">
      <c r="A484" s="89"/>
      <c r="B484" s="128"/>
      <c r="C484" s="94"/>
      <c r="D484" s="94"/>
      <c r="E484" s="93"/>
      <c r="F484" s="90"/>
      <c r="G484" s="89"/>
      <c r="H484" s="89"/>
      <c r="I484" s="90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9"/>
      <c r="V484" s="89"/>
      <c r="W484" s="89"/>
      <c r="X484" s="89"/>
      <c r="Y484" s="89"/>
      <c r="Z484" s="89"/>
      <c r="AA484" s="89"/>
      <c r="AB484" s="89"/>
      <c r="AC484" s="89"/>
    </row>
    <row r="485" spans="1:29" ht="15.75" customHeight="1" x14ac:dyDescent="0.25">
      <c r="A485" s="89"/>
      <c r="B485" s="128"/>
      <c r="C485" s="94"/>
      <c r="D485" s="94"/>
      <c r="E485" s="93"/>
      <c r="F485" s="90"/>
      <c r="G485" s="89"/>
      <c r="H485" s="89"/>
      <c r="I485" s="90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9"/>
      <c r="V485" s="89"/>
      <c r="W485" s="89"/>
      <c r="X485" s="89"/>
      <c r="Y485" s="89"/>
      <c r="Z485" s="89"/>
      <c r="AA485" s="89"/>
      <c r="AB485" s="89"/>
      <c r="AC485" s="89"/>
    </row>
    <row r="486" spans="1:29" ht="15.75" customHeight="1" x14ac:dyDescent="0.25">
      <c r="A486" s="89"/>
      <c r="B486" s="128"/>
      <c r="C486" s="94"/>
      <c r="D486" s="94"/>
      <c r="E486" s="93"/>
      <c r="F486" s="90"/>
      <c r="G486" s="89"/>
      <c r="H486" s="89"/>
      <c r="I486" s="90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9"/>
      <c r="V486" s="89"/>
      <c r="W486" s="89"/>
      <c r="X486" s="89"/>
      <c r="Y486" s="89"/>
      <c r="Z486" s="89"/>
      <c r="AA486" s="89"/>
      <c r="AB486" s="89"/>
      <c r="AC486" s="89"/>
    </row>
    <row r="487" spans="1:29" ht="15.75" customHeight="1" x14ac:dyDescent="0.25">
      <c r="A487" s="89"/>
      <c r="B487" s="128"/>
      <c r="C487" s="94"/>
      <c r="D487" s="94"/>
      <c r="E487" s="93"/>
      <c r="F487" s="90"/>
      <c r="G487" s="89"/>
      <c r="H487" s="89"/>
      <c r="I487" s="90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9"/>
      <c r="V487" s="89"/>
      <c r="W487" s="89"/>
      <c r="X487" s="89"/>
      <c r="Y487" s="89"/>
      <c r="Z487" s="89"/>
      <c r="AA487" s="89"/>
      <c r="AB487" s="89"/>
      <c r="AC487" s="89"/>
    </row>
    <row r="488" spans="1:29" ht="15.75" customHeight="1" x14ac:dyDescent="0.25">
      <c r="A488" s="89"/>
      <c r="B488" s="128"/>
      <c r="C488" s="94"/>
      <c r="D488" s="94"/>
      <c r="E488" s="93"/>
      <c r="F488" s="90"/>
      <c r="G488" s="89"/>
      <c r="H488" s="89"/>
      <c r="I488" s="90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9"/>
      <c r="V488" s="89"/>
      <c r="W488" s="89"/>
      <c r="X488" s="89"/>
      <c r="Y488" s="89"/>
      <c r="Z488" s="89"/>
      <c r="AA488" s="89"/>
      <c r="AB488" s="89"/>
      <c r="AC488" s="89"/>
    </row>
    <row r="489" spans="1:29" ht="15.75" customHeight="1" x14ac:dyDescent="0.25">
      <c r="A489" s="89"/>
      <c r="B489" s="128"/>
      <c r="C489" s="94"/>
      <c r="D489" s="94"/>
      <c r="E489" s="93"/>
      <c r="F489" s="90"/>
      <c r="G489" s="89"/>
      <c r="H489" s="89"/>
      <c r="I489" s="90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9"/>
      <c r="V489" s="89"/>
      <c r="W489" s="89"/>
      <c r="X489" s="89"/>
      <c r="Y489" s="89"/>
      <c r="Z489" s="89"/>
      <c r="AA489" s="89"/>
      <c r="AB489" s="89"/>
      <c r="AC489" s="89"/>
    </row>
    <row r="490" spans="1:29" ht="15.75" customHeight="1" x14ac:dyDescent="0.25">
      <c r="A490" s="89"/>
      <c r="B490" s="128"/>
      <c r="C490" s="94"/>
      <c r="D490" s="94"/>
      <c r="E490" s="93"/>
      <c r="F490" s="90"/>
      <c r="G490" s="89"/>
      <c r="H490" s="89"/>
      <c r="I490" s="90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9"/>
      <c r="V490" s="89"/>
      <c r="W490" s="89"/>
      <c r="X490" s="89"/>
      <c r="Y490" s="89"/>
      <c r="Z490" s="89"/>
      <c r="AA490" s="89"/>
      <c r="AB490" s="89"/>
      <c r="AC490" s="89"/>
    </row>
    <row r="491" spans="1:29" ht="15.75" customHeight="1" x14ac:dyDescent="0.25">
      <c r="A491" s="89"/>
      <c r="B491" s="128"/>
      <c r="C491" s="94"/>
      <c r="D491" s="94"/>
      <c r="E491" s="93"/>
      <c r="F491" s="90"/>
      <c r="G491" s="89"/>
      <c r="H491" s="89"/>
      <c r="I491" s="90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9"/>
      <c r="V491" s="89"/>
      <c r="W491" s="89"/>
      <c r="X491" s="89"/>
      <c r="Y491" s="89"/>
      <c r="Z491" s="89"/>
      <c r="AA491" s="89"/>
      <c r="AB491" s="89"/>
      <c r="AC491" s="89"/>
    </row>
    <row r="492" spans="1:29" ht="15.75" customHeight="1" x14ac:dyDescent="0.25">
      <c r="A492" s="89"/>
      <c r="B492" s="128"/>
      <c r="C492" s="94"/>
      <c r="D492" s="94"/>
      <c r="E492" s="93"/>
      <c r="F492" s="90"/>
      <c r="G492" s="89"/>
      <c r="H492" s="89"/>
      <c r="I492" s="90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9"/>
      <c r="V492" s="89"/>
      <c r="W492" s="89"/>
      <c r="X492" s="89"/>
      <c r="Y492" s="89"/>
      <c r="Z492" s="89"/>
      <c r="AA492" s="89"/>
      <c r="AB492" s="89"/>
      <c r="AC492" s="89"/>
    </row>
    <row r="493" spans="1:29" ht="15.75" customHeight="1" x14ac:dyDescent="0.25">
      <c r="A493" s="89"/>
      <c r="B493" s="128"/>
      <c r="C493" s="94"/>
      <c r="D493" s="94"/>
      <c r="E493" s="93"/>
      <c r="F493" s="90"/>
      <c r="G493" s="89"/>
      <c r="H493" s="89"/>
      <c r="I493" s="90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9"/>
      <c r="V493" s="89"/>
      <c r="W493" s="89"/>
      <c r="X493" s="89"/>
      <c r="Y493" s="89"/>
      <c r="Z493" s="89"/>
      <c r="AA493" s="89"/>
      <c r="AB493" s="89"/>
      <c r="AC493" s="89"/>
    </row>
    <row r="494" spans="1:29" ht="15.75" customHeight="1" x14ac:dyDescent="0.25">
      <c r="A494" s="89"/>
      <c r="B494" s="128"/>
      <c r="C494" s="94"/>
      <c r="D494" s="94"/>
      <c r="E494" s="93"/>
      <c r="F494" s="90"/>
      <c r="G494" s="89"/>
      <c r="H494" s="89"/>
      <c r="I494" s="90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9"/>
      <c r="V494" s="89"/>
      <c r="W494" s="89"/>
      <c r="X494" s="89"/>
      <c r="Y494" s="89"/>
      <c r="Z494" s="89"/>
      <c r="AA494" s="89"/>
      <c r="AB494" s="89"/>
      <c r="AC494" s="89"/>
    </row>
    <row r="495" spans="1:29" ht="15.75" customHeight="1" x14ac:dyDescent="0.25">
      <c r="A495" s="89"/>
      <c r="B495" s="128"/>
      <c r="C495" s="94"/>
      <c r="D495" s="94"/>
      <c r="E495" s="93"/>
      <c r="F495" s="90"/>
      <c r="G495" s="89"/>
      <c r="H495" s="89"/>
      <c r="I495" s="90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9"/>
      <c r="V495" s="89"/>
      <c r="W495" s="89"/>
      <c r="X495" s="89"/>
      <c r="Y495" s="89"/>
      <c r="Z495" s="89"/>
      <c r="AA495" s="89"/>
      <c r="AB495" s="89"/>
      <c r="AC495" s="89"/>
    </row>
    <row r="496" spans="1:29" ht="15.75" customHeight="1" x14ac:dyDescent="0.25">
      <c r="A496" s="89"/>
      <c r="B496" s="128"/>
      <c r="C496" s="94"/>
      <c r="D496" s="94"/>
      <c r="E496" s="93"/>
      <c r="F496" s="90"/>
      <c r="G496" s="89"/>
      <c r="H496" s="89"/>
      <c r="I496" s="90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9"/>
      <c r="V496" s="89"/>
      <c r="W496" s="89"/>
      <c r="X496" s="89"/>
      <c r="Y496" s="89"/>
      <c r="Z496" s="89"/>
      <c r="AA496" s="89"/>
      <c r="AB496" s="89"/>
      <c r="AC496" s="89"/>
    </row>
    <row r="497" spans="1:29" ht="15.75" customHeight="1" x14ac:dyDescent="0.25">
      <c r="A497" s="89"/>
      <c r="B497" s="128"/>
      <c r="C497" s="94"/>
      <c r="D497" s="94"/>
      <c r="E497" s="93"/>
      <c r="F497" s="90"/>
      <c r="G497" s="89"/>
      <c r="H497" s="89"/>
      <c r="I497" s="90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9"/>
      <c r="V497" s="89"/>
      <c r="W497" s="89"/>
      <c r="X497" s="89"/>
      <c r="Y497" s="89"/>
      <c r="Z497" s="89"/>
      <c r="AA497" s="89"/>
      <c r="AB497" s="89"/>
      <c r="AC497" s="89"/>
    </row>
    <row r="498" spans="1:29" ht="15.75" customHeight="1" x14ac:dyDescent="0.25">
      <c r="A498" s="89"/>
      <c r="B498" s="128"/>
      <c r="C498" s="94"/>
      <c r="D498" s="94"/>
      <c r="E498" s="93"/>
      <c r="F498" s="90"/>
      <c r="G498" s="89"/>
      <c r="H498" s="89"/>
      <c r="I498" s="90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9"/>
      <c r="V498" s="89"/>
      <c r="W498" s="89"/>
      <c r="X498" s="89"/>
      <c r="Y498" s="89"/>
      <c r="Z498" s="89"/>
      <c r="AA498" s="89"/>
      <c r="AB498" s="89"/>
      <c r="AC498" s="89"/>
    </row>
    <row r="499" spans="1:29" ht="15.75" customHeight="1" x14ac:dyDescent="0.25">
      <c r="A499" s="89"/>
      <c r="B499" s="128"/>
      <c r="C499" s="94"/>
      <c r="D499" s="94"/>
      <c r="E499" s="93"/>
      <c r="F499" s="90"/>
      <c r="G499" s="89"/>
      <c r="H499" s="89"/>
      <c r="I499" s="90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9"/>
      <c r="V499" s="89"/>
      <c r="W499" s="89"/>
      <c r="X499" s="89"/>
      <c r="Y499" s="89"/>
      <c r="Z499" s="89"/>
      <c r="AA499" s="89"/>
      <c r="AB499" s="89"/>
      <c r="AC499" s="89"/>
    </row>
    <row r="500" spans="1:29" ht="15.75" customHeight="1" x14ac:dyDescent="0.25">
      <c r="A500" s="89"/>
      <c r="B500" s="128"/>
      <c r="C500" s="94"/>
      <c r="D500" s="94"/>
      <c r="E500" s="93"/>
      <c r="F500" s="90"/>
      <c r="G500" s="89"/>
      <c r="H500" s="89"/>
      <c r="I500" s="90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9"/>
      <c r="V500" s="89"/>
      <c r="W500" s="89"/>
      <c r="X500" s="89"/>
      <c r="Y500" s="89"/>
      <c r="Z500" s="89"/>
      <c r="AA500" s="89"/>
      <c r="AB500" s="89"/>
      <c r="AC500" s="89"/>
    </row>
    <row r="501" spans="1:29" ht="15.75" customHeight="1" x14ac:dyDescent="0.25">
      <c r="A501" s="89"/>
      <c r="B501" s="128"/>
      <c r="C501" s="94"/>
      <c r="D501" s="94"/>
      <c r="E501" s="93"/>
      <c r="F501" s="90"/>
      <c r="G501" s="89"/>
      <c r="H501" s="89"/>
      <c r="I501" s="90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9"/>
      <c r="V501" s="89"/>
      <c r="W501" s="89"/>
      <c r="X501" s="89"/>
      <c r="Y501" s="89"/>
      <c r="Z501" s="89"/>
      <c r="AA501" s="89"/>
      <c r="AB501" s="89"/>
      <c r="AC501" s="89"/>
    </row>
    <row r="502" spans="1:29" ht="15.75" customHeight="1" x14ac:dyDescent="0.25">
      <c r="A502" s="89"/>
      <c r="B502" s="128"/>
      <c r="C502" s="94"/>
      <c r="D502" s="94"/>
      <c r="E502" s="93"/>
      <c r="F502" s="90"/>
      <c r="G502" s="89"/>
      <c r="H502" s="89"/>
      <c r="I502" s="90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9"/>
      <c r="V502" s="89"/>
      <c r="W502" s="89"/>
      <c r="X502" s="89"/>
      <c r="Y502" s="89"/>
      <c r="Z502" s="89"/>
      <c r="AA502" s="89"/>
      <c r="AB502" s="89"/>
      <c r="AC502" s="89"/>
    </row>
    <row r="503" spans="1:29" ht="15.75" customHeight="1" x14ac:dyDescent="0.25">
      <c r="A503" s="89"/>
      <c r="B503" s="128"/>
      <c r="C503" s="94"/>
      <c r="D503" s="94"/>
      <c r="E503" s="93"/>
      <c r="F503" s="90"/>
      <c r="G503" s="89"/>
      <c r="H503" s="89"/>
      <c r="I503" s="90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9"/>
      <c r="V503" s="89"/>
      <c r="W503" s="89"/>
      <c r="X503" s="89"/>
      <c r="Y503" s="89"/>
      <c r="Z503" s="89"/>
      <c r="AA503" s="89"/>
      <c r="AB503" s="89"/>
      <c r="AC503" s="89"/>
    </row>
    <row r="504" spans="1:29" ht="15.75" customHeight="1" x14ac:dyDescent="0.25">
      <c r="A504" s="89"/>
      <c r="B504" s="128"/>
      <c r="C504" s="94"/>
      <c r="D504" s="94"/>
      <c r="E504" s="93"/>
      <c r="F504" s="90"/>
      <c r="G504" s="89"/>
      <c r="H504" s="89"/>
      <c r="I504" s="90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9"/>
      <c r="V504" s="89"/>
      <c r="W504" s="89"/>
      <c r="X504" s="89"/>
      <c r="Y504" s="89"/>
      <c r="Z504" s="89"/>
      <c r="AA504" s="89"/>
      <c r="AB504" s="89"/>
      <c r="AC504" s="89"/>
    </row>
    <row r="505" spans="1:29" ht="15.75" customHeight="1" x14ac:dyDescent="0.25">
      <c r="A505" s="89"/>
      <c r="B505" s="128"/>
      <c r="C505" s="94"/>
      <c r="D505" s="94"/>
      <c r="E505" s="93"/>
      <c r="F505" s="90"/>
      <c r="G505" s="89"/>
      <c r="H505" s="89"/>
      <c r="I505" s="90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9"/>
      <c r="V505" s="89"/>
      <c r="W505" s="89"/>
      <c r="X505" s="89"/>
      <c r="Y505" s="89"/>
      <c r="Z505" s="89"/>
      <c r="AA505" s="89"/>
      <c r="AB505" s="89"/>
      <c r="AC505" s="89"/>
    </row>
    <row r="506" spans="1:29" ht="15.75" customHeight="1" x14ac:dyDescent="0.25">
      <c r="A506" s="89"/>
      <c r="B506" s="128"/>
      <c r="C506" s="94"/>
      <c r="D506" s="94"/>
      <c r="E506" s="93"/>
      <c r="F506" s="90"/>
      <c r="G506" s="89"/>
      <c r="H506" s="89"/>
      <c r="I506" s="90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9"/>
      <c r="V506" s="89"/>
      <c r="W506" s="89"/>
      <c r="X506" s="89"/>
      <c r="Y506" s="89"/>
      <c r="Z506" s="89"/>
      <c r="AA506" s="89"/>
      <c r="AB506" s="89"/>
      <c r="AC506" s="89"/>
    </row>
    <row r="507" spans="1:29" ht="15.75" customHeight="1" x14ac:dyDescent="0.25">
      <c r="A507" s="89"/>
      <c r="B507" s="128"/>
      <c r="C507" s="94"/>
      <c r="D507" s="94"/>
      <c r="E507" s="93"/>
      <c r="F507" s="90"/>
      <c r="G507" s="89"/>
      <c r="H507" s="89"/>
      <c r="I507" s="90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9"/>
      <c r="V507" s="89"/>
      <c r="W507" s="89"/>
      <c r="X507" s="89"/>
      <c r="Y507" s="89"/>
      <c r="Z507" s="89"/>
      <c r="AA507" s="89"/>
      <c r="AB507" s="89"/>
      <c r="AC507" s="89"/>
    </row>
    <row r="508" spans="1:29" ht="15.75" customHeight="1" x14ac:dyDescent="0.25">
      <c r="A508" s="89"/>
      <c r="B508" s="128"/>
      <c r="C508" s="94"/>
      <c r="D508" s="94"/>
      <c r="E508" s="93"/>
      <c r="F508" s="90"/>
      <c r="G508" s="89"/>
      <c r="H508" s="89"/>
      <c r="I508" s="90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9"/>
      <c r="V508" s="89"/>
      <c r="W508" s="89"/>
      <c r="X508" s="89"/>
      <c r="Y508" s="89"/>
      <c r="Z508" s="89"/>
      <c r="AA508" s="89"/>
      <c r="AB508" s="89"/>
      <c r="AC508" s="89"/>
    </row>
    <row r="509" spans="1:29" ht="15.75" customHeight="1" x14ac:dyDescent="0.25">
      <c r="A509" s="89"/>
      <c r="B509" s="128"/>
      <c r="C509" s="94"/>
      <c r="D509" s="94"/>
      <c r="E509" s="93"/>
      <c r="F509" s="90"/>
      <c r="G509" s="89"/>
      <c r="H509" s="89"/>
      <c r="I509" s="90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9"/>
      <c r="V509" s="89"/>
      <c r="W509" s="89"/>
      <c r="X509" s="89"/>
      <c r="Y509" s="89"/>
      <c r="Z509" s="89"/>
      <c r="AA509" s="89"/>
      <c r="AB509" s="89"/>
      <c r="AC509" s="89"/>
    </row>
    <row r="510" spans="1:29" ht="15.75" customHeight="1" x14ac:dyDescent="0.25">
      <c r="A510" s="89"/>
      <c r="B510" s="128"/>
      <c r="C510" s="94"/>
      <c r="D510" s="94"/>
      <c r="E510" s="93"/>
      <c r="F510" s="90"/>
      <c r="G510" s="89"/>
      <c r="H510" s="89"/>
      <c r="I510" s="90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9"/>
      <c r="V510" s="89"/>
      <c r="W510" s="89"/>
      <c r="X510" s="89"/>
      <c r="Y510" s="89"/>
      <c r="Z510" s="89"/>
      <c r="AA510" s="89"/>
      <c r="AB510" s="89"/>
      <c r="AC510" s="89"/>
    </row>
    <row r="511" spans="1:29" ht="15.75" customHeight="1" x14ac:dyDescent="0.25">
      <c r="A511" s="89"/>
      <c r="B511" s="128"/>
      <c r="C511" s="94"/>
      <c r="D511" s="94"/>
      <c r="E511" s="93"/>
      <c r="F511" s="90"/>
      <c r="G511" s="89"/>
      <c r="H511" s="89"/>
      <c r="I511" s="90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9"/>
      <c r="V511" s="89"/>
      <c r="W511" s="89"/>
      <c r="X511" s="89"/>
      <c r="Y511" s="89"/>
      <c r="Z511" s="89"/>
      <c r="AA511" s="89"/>
      <c r="AB511" s="89"/>
      <c r="AC511" s="89"/>
    </row>
    <row r="512" spans="1:29" ht="15.75" customHeight="1" x14ac:dyDescent="0.25">
      <c r="A512" s="89"/>
      <c r="B512" s="128"/>
      <c r="C512" s="94"/>
      <c r="D512" s="94"/>
      <c r="E512" s="93"/>
      <c r="F512" s="90"/>
      <c r="G512" s="89"/>
      <c r="H512" s="89"/>
      <c r="I512" s="90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9"/>
      <c r="V512" s="89"/>
      <c r="W512" s="89"/>
      <c r="X512" s="89"/>
      <c r="Y512" s="89"/>
      <c r="Z512" s="89"/>
      <c r="AA512" s="89"/>
      <c r="AB512" s="89"/>
      <c r="AC512" s="89"/>
    </row>
    <row r="513" spans="1:29" ht="15.75" customHeight="1" x14ac:dyDescent="0.25">
      <c r="A513" s="89"/>
      <c r="B513" s="128"/>
      <c r="C513" s="94"/>
      <c r="D513" s="94"/>
      <c r="E513" s="93"/>
      <c r="F513" s="90"/>
      <c r="G513" s="89"/>
      <c r="H513" s="89"/>
      <c r="I513" s="90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9"/>
      <c r="V513" s="89"/>
      <c r="W513" s="89"/>
      <c r="X513" s="89"/>
      <c r="Y513" s="89"/>
      <c r="Z513" s="89"/>
      <c r="AA513" s="89"/>
      <c r="AB513" s="89"/>
      <c r="AC513" s="89"/>
    </row>
    <row r="514" spans="1:29" ht="15.75" customHeight="1" x14ac:dyDescent="0.25">
      <c r="A514" s="89"/>
      <c r="B514" s="128"/>
      <c r="C514" s="94"/>
      <c r="D514" s="94"/>
      <c r="E514" s="93"/>
      <c r="F514" s="90"/>
      <c r="G514" s="89"/>
      <c r="H514" s="89"/>
      <c r="I514" s="90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9"/>
      <c r="V514" s="89"/>
      <c r="W514" s="89"/>
      <c r="X514" s="89"/>
      <c r="Y514" s="89"/>
      <c r="Z514" s="89"/>
      <c r="AA514" s="89"/>
      <c r="AB514" s="89"/>
      <c r="AC514" s="89"/>
    </row>
    <row r="515" spans="1:29" ht="15.75" customHeight="1" x14ac:dyDescent="0.25">
      <c r="A515" s="89"/>
      <c r="B515" s="128"/>
      <c r="C515" s="94"/>
      <c r="D515" s="94"/>
      <c r="E515" s="93"/>
      <c r="F515" s="90"/>
      <c r="G515" s="89"/>
      <c r="H515" s="89"/>
      <c r="I515" s="90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9"/>
      <c r="V515" s="89"/>
      <c r="W515" s="89"/>
      <c r="X515" s="89"/>
      <c r="Y515" s="89"/>
      <c r="Z515" s="89"/>
      <c r="AA515" s="89"/>
      <c r="AB515" s="89"/>
      <c r="AC515" s="89"/>
    </row>
    <row r="516" spans="1:29" ht="15.75" customHeight="1" x14ac:dyDescent="0.25">
      <c r="A516" s="89"/>
      <c r="B516" s="128"/>
      <c r="C516" s="94"/>
      <c r="D516" s="94"/>
      <c r="E516" s="93"/>
      <c r="F516" s="90"/>
      <c r="G516" s="89"/>
      <c r="H516" s="89"/>
      <c r="I516" s="90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9"/>
      <c r="V516" s="89"/>
      <c r="W516" s="89"/>
      <c r="X516" s="89"/>
      <c r="Y516" s="89"/>
      <c r="Z516" s="89"/>
      <c r="AA516" s="89"/>
      <c r="AB516" s="89"/>
      <c r="AC516" s="89"/>
    </row>
    <row r="517" spans="1:29" ht="15.75" customHeight="1" x14ac:dyDescent="0.25">
      <c r="A517" s="89"/>
      <c r="B517" s="128"/>
      <c r="C517" s="94"/>
      <c r="D517" s="94"/>
      <c r="E517" s="93"/>
      <c r="F517" s="90"/>
      <c r="G517" s="89"/>
      <c r="H517" s="89"/>
      <c r="I517" s="90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9"/>
      <c r="V517" s="89"/>
      <c r="W517" s="89"/>
      <c r="X517" s="89"/>
      <c r="Y517" s="89"/>
      <c r="Z517" s="89"/>
      <c r="AA517" s="89"/>
      <c r="AB517" s="89"/>
      <c r="AC517" s="89"/>
    </row>
    <row r="518" spans="1:29" ht="15.75" customHeight="1" x14ac:dyDescent="0.25">
      <c r="A518" s="89"/>
      <c r="B518" s="128"/>
      <c r="C518" s="94"/>
      <c r="D518" s="94"/>
      <c r="E518" s="93"/>
      <c r="F518" s="90"/>
      <c r="G518" s="89"/>
      <c r="H518" s="89"/>
      <c r="I518" s="90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9"/>
      <c r="V518" s="89"/>
      <c r="W518" s="89"/>
      <c r="X518" s="89"/>
      <c r="Y518" s="89"/>
      <c r="Z518" s="89"/>
      <c r="AA518" s="89"/>
      <c r="AB518" s="89"/>
      <c r="AC518" s="89"/>
    </row>
    <row r="519" spans="1:29" ht="15.75" customHeight="1" x14ac:dyDescent="0.25">
      <c r="A519" s="89"/>
      <c r="B519" s="128"/>
      <c r="C519" s="94"/>
      <c r="D519" s="94"/>
      <c r="E519" s="93"/>
      <c r="F519" s="90"/>
      <c r="G519" s="89"/>
      <c r="H519" s="89"/>
      <c r="I519" s="90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9"/>
      <c r="V519" s="89"/>
      <c r="W519" s="89"/>
      <c r="X519" s="89"/>
      <c r="Y519" s="89"/>
      <c r="Z519" s="89"/>
      <c r="AA519" s="89"/>
      <c r="AB519" s="89"/>
      <c r="AC519" s="89"/>
    </row>
    <row r="520" spans="1:29" ht="15.75" customHeight="1" x14ac:dyDescent="0.25">
      <c r="A520" s="89"/>
      <c r="B520" s="128"/>
      <c r="C520" s="94"/>
      <c r="D520" s="94"/>
      <c r="E520" s="93"/>
      <c r="F520" s="90"/>
      <c r="G520" s="89"/>
      <c r="H520" s="89"/>
      <c r="I520" s="90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9"/>
      <c r="V520" s="89"/>
      <c r="W520" s="89"/>
      <c r="X520" s="89"/>
      <c r="Y520" s="89"/>
      <c r="Z520" s="89"/>
      <c r="AA520" s="89"/>
      <c r="AB520" s="89"/>
      <c r="AC520" s="89"/>
    </row>
    <row r="521" spans="1:29" ht="15.75" customHeight="1" x14ac:dyDescent="0.25">
      <c r="A521" s="89"/>
      <c r="B521" s="128"/>
      <c r="C521" s="94"/>
      <c r="D521" s="94"/>
      <c r="E521" s="93"/>
      <c r="F521" s="90"/>
      <c r="G521" s="89"/>
      <c r="H521" s="89"/>
      <c r="I521" s="90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9"/>
      <c r="V521" s="89"/>
      <c r="W521" s="89"/>
      <c r="X521" s="89"/>
      <c r="Y521" s="89"/>
      <c r="Z521" s="89"/>
      <c r="AA521" s="89"/>
      <c r="AB521" s="89"/>
      <c r="AC521" s="89"/>
    </row>
    <row r="522" spans="1:29" ht="15.75" customHeight="1" x14ac:dyDescent="0.25">
      <c r="A522" s="89"/>
      <c r="B522" s="128"/>
      <c r="C522" s="94"/>
      <c r="D522" s="94"/>
      <c r="E522" s="93"/>
      <c r="F522" s="90"/>
      <c r="G522" s="89"/>
      <c r="H522" s="89"/>
      <c r="I522" s="90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9"/>
      <c r="V522" s="89"/>
      <c r="W522" s="89"/>
      <c r="X522" s="89"/>
      <c r="Y522" s="89"/>
      <c r="Z522" s="89"/>
      <c r="AA522" s="89"/>
      <c r="AB522" s="89"/>
      <c r="AC522" s="89"/>
    </row>
    <row r="523" spans="1:29" ht="15.75" customHeight="1" x14ac:dyDescent="0.25">
      <c r="A523" s="89"/>
      <c r="B523" s="128"/>
      <c r="C523" s="94"/>
      <c r="D523" s="94"/>
      <c r="E523" s="93"/>
      <c r="F523" s="90"/>
      <c r="G523" s="89"/>
      <c r="H523" s="89"/>
      <c r="I523" s="90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9"/>
      <c r="V523" s="89"/>
      <c r="W523" s="89"/>
      <c r="X523" s="89"/>
      <c r="Y523" s="89"/>
      <c r="Z523" s="89"/>
      <c r="AA523" s="89"/>
      <c r="AB523" s="89"/>
      <c r="AC523" s="89"/>
    </row>
    <row r="524" spans="1:29" ht="15.75" customHeight="1" x14ac:dyDescent="0.25">
      <c r="A524" s="89"/>
      <c r="B524" s="128"/>
      <c r="C524" s="94"/>
      <c r="D524" s="94"/>
      <c r="E524" s="93"/>
      <c r="F524" s="90"/>
      <c r="G524" s="89"/>
      <c r="H524" s="89"/>
      <c r="I524" s="90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9"/>
      <c r="V524" s="89"/>
      <c r="W524" s="89"/>
      <c r="X524" s="89"/>
      <c r="Y524" s="89"/>
      <c r="Z524" s="89"/>
      <c r="AA524" s="89"/>
      <c r="AB524" s="89"/>
      <c r="AC524" s="89"/>
    </row>
    <row r="525" spans="1:29" ht="15.75" customHeight="1" x14ac:dyDescent="0.25">
      <c r="A525" s="89"/>
      <c r="B525" s="128"/>
      <c r="C525" s="94"/>
      <c r="D525" s="94"/>
      <c r="E525" s="93"/>
      <c r="F525" s="90"/>
      <c r="G525" s="89"/>
      <c r="H525" s="89"/>
      <c r="I525" s="90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9"/>
      <c r="V525" s="89"/>
      <c r="W525" s="89"/>
      <c r="X525" s="89"/>
      <c r="Y525" s="89"/>
      <c r="Z525" s="89"/>
      <c r="AA525" s="89"/>
      <c r="AB525" s="89"/>
      <c r="AC525" s="89"/>
    </row>
    <row r="526" spans="1:29" ht="15.75" customHeight="1" x14ac:dyDescent="0.25">
      <c r="A526" s="89"/>
      <c r="B526" s="128"/>
      <c r="C526" s="94"/>
      <c r="D526" s="94"/>
      <c r="E526" s="93"/>
      <c r="F526" s="90"/>
      <c r="G526" s="89"/>
      <c r="H526" s="89"/>
      <c r="I526" s="90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9"/>
      <c r="V526" s="89"/>
      <c r="W526" s="89"/>
      <c r="X526" s="89"/>
      <c r="Y526" s="89"/>
      <c r="Z526" s="89"/>
      <c r="AA526" s="89"/>
      <c r="AB526" s="89"/>
      <c r="AC526" s="89"/>
    </row>
    <row r="527" spans="1:29" ht="15.75" customHeight="1" x14ac:dyDescent="0.25">
      <c r="A527" s="89"/>
      <c r="B527" s="128"/>
      <c r="C527" s="94"/>
      <c r="D527" s="94"/>
      <c r="E527" s="93"/>
      <c r="F527" s="90"/>
      <c r="G527" s="89"/>
      <c r="H527" s="89"/>
      <c r="I527" s="90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9"/>
      <c r="V527" s="89"/>
      <c r="W527" s="89"/>
      <c r="X527" s="89"/>
      <c r="Y527" s="89"/>
      <c r="Z527" s="89"/>
      <c r="AA527" s="89"/>
      <c r="AB527" s="89"/>
      <c r="AC527" s="89"/>
    </row>
    <row r="528" spans="1:29" ht="15.75" customHeight="1" x14ac:dyDescent="0.25">
      <c r="A528" s="89"/>
      <c r="B528" s="128"/>
      <c r="C528" s="94"/>
      <c r="D528" s="94"/>
      <c r="E528" s="93"/>
      <c r="F528" s="90"/>
      <c r="G528" s="89"/>
      <c r="H528" s="89"/>
      <c r="I528" s="90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9"/>
      <c r="V528" s="89"/>
      <c r="W528" s="89"/>
      <c r="X528" s="89"/>
      <c r="Y528" s="89"/>
      <c r="Z528" s="89"/>
      <c r="AA528" s="89"/>
      <c r="AB528" s="89"/>
      <c r="AC528" s="89"/>
    </row>
    <row r="529" spans="1:29" ht="15.75" customHeight="1" x14ac:dyDescent="0.25">
      <c r="A529" s="89"/>
      <c r="B529" s="128"/>
      <c r="C529" s="94"/>
      <c r="D529" s="94"/>
      <c r="E529" s="93"/>
      <c r="F529" s="90"/>
      <c r="G529" s="89"/>
      <c r="H529" s="89"/>
      <c r="I529" s="90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9"/>
      <c r="V529" s="89"/>
      <c r="W529" s="89"/>
      <c r="X529" s="89"/>
      <c r="Y529" s="89"/>
      <c r="Z529" s="89"/>
      <c r="AA529" s="89"/>
      <c r="AB529" s="89"/>
      <c r="AC529" s="89"/>
    </row>
    <row r="530" spans="1:29" ht="15.75" customHeight="1" x14ac:dyDescent="0.25">
      <c r="A530" s="89"/>
      <c r="B530" s="128"/>
      <c r="C530" s="94"/>
      <c r="D530" s="94"/>
      <c r="E530" s="93"/>
      <c r="F530" s="90"/>
      <c r="G530" s="89"/>
      <c r="H530" s="89"/>
      <c r="I530" s="90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9"/>
      <c r="V530" s="89"/>
      <c r="W530" s="89"/>
      <c r="X530" s="89"/>
      <c r="Y530" s="89"/>
      <c r="Z530" s="89"/>
      <c r="AA530" s="89"/>
      <c r="AB530" s="89"/>
      <c r="AC530" s="89"/>
    </row>
    <row r="531" spans="1:29" ht="15.75" customHeight="1" x14ac:dyDescent="0.25">
      <c r="A531" s="89"/>
      <c r="B531" s="128"/>
      <c r="C531" s="94"/>
      <c r="D531" s="94"/>
      <c r="E531" s="93"/>
      <c r="F531" s="90"/>
      <c r="G531" s="89"/>
      <c r="H531" s="89"/>
      <c r="I531" s="90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9"/>
      <c r="V531" s="89"/>
      <c r="W531" s="89"/>
      <c r="X531" s="89"/>
      <c r="Y531" s="89"/>
      <c r="Z531" s="89"/>
      <c r="AA531" s="89"/>
      <c r="AB531" s="89"/>
      <c r="AC531" s="89"/>
    </row>
    <row r="532" spans="1:29" ht="15.75" customHeight="1" x14ac:dyDescent="0.25">
      <c r="A532" s="89"/>
      <c r="B532" s="128"/>
      <c r="C532" s="94"/>
      <c r="D532" s="94"/>
      <c r="E532" s="93"/>
      <c r="F532" s="90"/>
      <c r="G532" s="89"/>
      <c r="H532" s="89"/>
      <c r="I532" s="90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9"/>
      <c r="V532" s="89"/>
      <c r="W532" s="89"/>
      <c r="X532" s="89"/>
      <c r="Y532" s="89"/>
      <c r="Z532" s="89"/>
      <c r="AA532" s="89"/>
      <c r="AB532" s="89"/>
      <c r="AC532" s="89"/>
    </row>
    <row r="533" spans="1:29" ht="15.75" customHeight="1" x14ac:dyDescent="0.25">
      <c r="A533" s="89"/>
      <c r="B533" s="128"/>
      <c r="C533" s="94"/>
      <c r="D533" s="94"/>
      <c r="E533" s="93"/>
      <c r="F533" s="90"/>
      <c r="G533" s="89"/>
      <c r="H533" s="89"/>
      <c r="I533" s="90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9"/>
      <c r="V533" s="89"/>
      <c r="W533" s="89"/>
      <c r="X533" s="89"/>
      <c r="Y533" s="89"/>
      <c r="Z533" s="89"/>
      <c r="AA533" s="89"/>
      <c r="AB533" s="89"/>
      <c r="AC533" s="89"/>
    </row>
    <row r="534" spans="1:29" ht="15.75" customHeight="1" x14ac:dyDescent="0.25">
      <c r="A534" s="89"/>
      <c r="B534" s="128"/>
      <c r="C534" s="94"/>
      <c r="D534" s="94"/>
      <c r="E534" s="93"/>
      <c r="F534" s="90"/>
      <c r="G534" s="89"/>
      <c r="H534" s="89"/>
      <c r="I534" s="90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9"/>
      <c r="V534" s="89"/>
      <c r="W534" s="89"/>
      <c r="X534" s="89"/>
      <c r="Y534" s="89"/>
      <c r="Z534" s="89"/>
      <c r="AA534" s="89"/>
      <c r="AB534" s="89"/>
      <c r="AC534" s="89"/>
    </row>
    <row r="535" spans="1:29" ht="15.75" customHeight="1" x14ac:dyDescent="0.25">
      <c r="A535" s="89"/>
      <c r="B535" s="128"/>
      <c r="C535" s="94"/>
      <c r="D535" s="94"/>
      <c r="E535" s="93"/>
      <c r="F535" s="90"/>
      <c r="G535" s="89"/>
      <c r="H535" s="89"/>
      <c r="I535" s="90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9"/>
      <c r="V535" s="89"/>
      <c r="W535" s="89"/>
      <c r="X535" s="89"/>
      <c r="Y535" s="89"/>
      <c r="Z535" s="89"/>
      <c r="AA535" s="89"/>
      <c r="AB535" s="89"/>
      <c r="AC535" s="89"/>
    </row>
    <row r="536" spans="1:29" ht="15.75" customHeight="1" x14ac:dyDescent="0.25">
      <c r="A536" s="89"/>
      <c r="B536" s="128"/>
      <c r="C536" s="94"/>
      <c r="D536" s="94"/>
      <c r="E536" s="93"/>
      <c r="F536" s="90"/>
      <c r="G536" s="89"/>
      <c r="H536" s="89"/>
      <c r="I536" s="90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9"/>
      <c r="V536" s="89"/>
      <c r="W536" s="89"/>
      <c r="X536" s="89"/>
      <c r="Y536" s="89"/>
      <c r="Z536" s="89"/>
      <c r="AA536" s="89"/>
      <c r="AB536" s="89"/>
      <c r="AC536" s="89"/>
    </row>
    <row r="537" spans="1:29" ht="15.75" customHeight="1" x14ac:dyDescent="0.25">
      <c r="A537" s="89"/>
      <c r="B537" s="128"/>
      <c r="C537" s="94"/>
      <c r="D537" s="94"/>
      <c r="E537" s="93"/>
      <c r="F537" s="90"/>
      <c r="G537" s="89"/>
      <c r="H537" s="89"/>
      <c r="I537" s="90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9"/>
      <c r="V537" s="89"/>
      <c r="W537" s="89"/>
      <c r="X537" s="89"/>
      <c r="Y537" s="89"/>
      <c r="Z537" s="89"/>
      <c r="AA537" s="89"/>
      <c r="AB537" s="89"/>
      <c r="AC537" s="89"/>
    </row>
    <row r="538" spans="1:29" ht="15.75" customHeight="1" x14ac:dyDescent="0.25">
      <c r="A538" s="89"/>
      <c r="B538" s="128"/>
      <c r="C538" s="94"/>
      <c r="D538" s="94"/>
      <c r="E538" s="93"/>
      <c r="F538" s="90"/>
      <c r="G538" s="89"/>
      <c r="H538" s="89"/>
      <c r="I538" s="90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9"/>
      <c r="V538" s="89"/>
      <c r="W538" s="89"/>
      <c r="X538" s="89"/>
      <c r="Y538" s="89"/>
      <c r="Z538" s="89"/>
      <c r="AA538" s="89"/>
      <c r="AB538" s="89"/>
      <c r="AC538" s="89"/>
    </row>
    <row r="539" spans="1:29" ht="15.75" customHeight="1" x14ac:dyDescent="0.25">
      <c r="A539" s="89"/>
      <c r="B539" s="128"/>
      <c r="C539" s="94"/>
      <c r="D539" s="94"/>
      <c r="E539" s="93"/>
      <c r="F539" s="90"/>
      <c r="G539" s="89"/>
      <c r="H539" s="89"/>
      <c r="I539" s="90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9"/>
      <c r="V539" s="89"/>
      <c r="W539" s="89"/>
      <c r="X539" s="89"/>
      <c r="Y539" s="89"/>
      <c r="Z539" s="89"/>
      <c r="AA539" s="89"/>
      <c r="AB539" s="89"/>
      <c r="AC539" s="89"/>
    </row>
    <row r="540" spans="1:29" ht="15.75" customHeight="1" x14ac:dyDescent="0.25">
      <c r="A540" s="89"/>
      <c r="B540" s="128"/>
      <c r="C540" s="94"/>
      <c r="D540" s="94"/>
      <c r="E540" s="93"/>
      <c r="F540" s="90"/>
      <c r="G540" s="89"/>
      <c r="H540" s="89"/>
      <c r="I540" s="90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9"/>
      <c r="V540" s="89"/>
      <c r="W540" s="89"/>
      <c r="X540" s="89"/>
      <c r="Y540" s="89"/>
      <c r="Z540" s="89"/>
      <c r="AA540" s="89"/>
      <c r="AB540" s="89"/>
      <c r="AC540" s="89"/>
    </row>
    <row r="541" spans="1:29" ht="15.75" customHeight="1" x14ac:dyDescent="0.25">
      <c r="A541" s="89"/>
      <c r="B541" s="128"/>
      <c r="C541" s="94"/>
      <c r="D541" s="94"/>
      <c r="E541" s="93"/>
      <c r="F541" s="90"/>
      <c r="G541" s="89"/>
      <c r="H541" s="89"/>
      <c r="I541" s="90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9"/>
      <c r="V541" s="89"/>
      <c r="W541" s="89"/>
      <c r="X541" s="89"/>
      <c r="Y541" s="89"/>
      <c r="Z541" s="89"/>
      <c r="AA541" s="89"/>
      <c r="AB541" s="89"/>
      <c r="AC541" s="89"/>
    </row>
    <row r="542" spans="1:29" ht="15.75" customHeight="1" x14ac:dyDescent="0.25">
      <c r="A542" s="89"/>
      <c r="B542" s="128"/>
      <c r="C542" s="94"/>
      <c r="D542" s="94"/>
      <c r="E542" s="93"/>
      <c r="F542" s="90"/>
      <c r="G542" s="89"/>
      <c r="H542" s="89"/>
      <c r="I542" s="90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9"/>
      <c r="V542" s="89"/>
      <c r="W542" s="89"/>
      <c r="X542" s="89"/>
      <c r="Y542" s="89"/>
      <c r="Z542" s="89"/>
      <c r="AA542" s="89"/>
      <c r="AB542" s="89"/>
      <c r="AC542" s="89"/>
    </row>
    <row r="543" spans="1:29" ht="15.75" customHeight="1" x14ac:dyDescent="0.25">
      <c r="A543" s="89"/>
      <c r="B543" s="128"/>
      <c r="C543" s="94"/>
      <c r="D543" s="94"/>
      <c r="E543" s="93"/>
      <c r="F543" s="90"/>
      <c r="G543" s="89"/>
      <c r="H543" s="89"/>
      <c r="I543" s="90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9"/>
      <c r="V543" s="89"/>
      <c r="W543" s="89"/>
      <c r="X543" s="89"/>
      <c r="Y543" s="89"/>
      <c r="Z543" s="89"/>
      <c r="AA543" s="89"/>
      <c r="AB543" s="89"/>
      <c r="AC543" s="89"/>
    </row>
    <row r="544" spans="1:29" ht="15.75" customHeight="1" x14ac:dyDescent="0.25">
      <c r="A544" s="89"/>
      <c r="B544" s="128"/>
      <c r="C544" s="94"/>
      <c r="D544" s="94"/>
      <c r="E544" s="93"/>
      <c r="F544" s="90"/>
      <c r="G544" s="89"/>
      <c r="H544" s="89"/>
      <c r="I544" s="90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9"/>
      <c r="V544" s="89"/>
      <c r="W544" s="89"/>
      <c r="X544" s="89"/>
      <c r="Y544" s="89"/>
      <c r="Z544" s="89"/>
      <c r="AA544" s="89"/>
      <c r="AB544" s="89"/>
      <c r="AC544" s="89"/>
    </row>
    <row r="545" spans="1:29" ht="15.75" customHeight="1" x14ac:dyDescent="0.25">
      <c r="A545" s="89"/>
      <c r="B545" s="128"/>
      <c r="C545" s="94"/>
      <c r="D545" s="94"/>
      <c r="E545" s="93"/>
      <c r="F545" s="90"/>
      <c r="G545" s="89"/>
      <c r="H545" s="89"/>
      <c r="I545" s="90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9"/>
      <c r="V545" s="89"/>
      <c r="W545" s="89"/>
      <c r="X545" s="89"/>
      <c r="Y545" s="89"/>
      <c r="Z545" s="89"/>
      <c r="AA545" s="89"/>
      <c r="AB545" s="89"/>
      <c r="AC545" s="89"/>
    </row>
    <row r="546" spans="1:29" ht="15.75" customHeight="1" x14ac:dyDescent="0.25">
      <c r="A546" s="89"/>
      <c r="B546" s="128"/>
      <c r="C546" s="94"/>
      <c r="D546" s="94"/>
      <c r="E546" s="93"/>
      <c r="F546" s="90"/>
      <c r="G546" s="89"/>
      <c r="H546" s="89"/>
      <c r="I546" s="90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9"/>
      <c r="V546" s="89"/>
      <c r="W546" s="89"/>
      <c r="X546" s="89"/>
      <c r="Y546" s="89"/>
      <c r="Z546" s="89"/>
      <c r="AA546" s="89"/>
      <c r="AB546" s="89"/>
      <c r="AC546" s="89"/>
    </row>
    <row r="547" spans="1:29" ht="15.75" customHeight="1" x14ac:dyDescent="0.25">
      <c r="A547" s="89"/>
      <c r="B547" s="128"/>
      <c r="C547" s="94"/>
      <c r="D547" s="94"/>
      <c r="E547" s="93"/>
      <c r="F547" s="90"/>
      <c r="G547" s="89"/>
      <c r="H547" s="89"/>
      <c r="I547" s="90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9"/>
      <c r="V547" s="89"/>
      <c r="W547" s="89"/>
      <c r="X547" s="89"/>
      <c r="Y547" s="89"/>
      <c r="Z547" s="89"/>
      <c r="AA547" s="89"/>
      <c r="AB547" s="89"/>
      <c r="AC547" s="89"/>
    </row>
    <row r="548" spans="1:29" ht="15.75" customHeight="1" x14ac:dyDescent="0.25">
      <c r="A548" s="89"/>
      <c r="B548" s="128"/>
      <c r="C548" s="94"/>
      <c r="D548" s="94"/>
      <c r="E548" s="93"/>
      <c r="F548" s="90"/>
      <c r="G548" s="89"/>
      <c r="H548" s="89"/>
      <c r="I548" s="90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9"/>
      <c r="V548" s="89"/>
      <c r="W548" s="89"/>
      <c r="X548" s="89"/>
      <c r="Y548" s="89"/>
      <c r="Z548" s="89"/>
      <c r="AA548" s="89"/>
      <c r="AB548" s="89"/>
      <c r="AC548" s="89"/>
    </row>
    <row r="549" spans="1:29" ht="15.75" customHeight="1" x14ac:dyDescent="0.25">
      <c r="A549" s="89"/>
      <c r="B549" s="128"/>
      <c r="C549" s="94"/>
      <c r="D549" s="94"/>
      <c r="E549" s="93"/>
      <c r="F549" s="90"/>
      <c r="G549" s="89"/>
      <c r="H549" s="89"/>
      <c r="I549" s="90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9"/>
      <c r="V549" s="89"/>
      <c r="W549" s="89"/>
      <c r="X549" s="89"/>
      <c r="Y549" s="89"/>
      <c r="Z549" s="89"/>
      <c r="AA549" s="89"/>
      <c r="AB549" s="89"/>
      <c r="AC549" s="89"/>
    </row>
    <row r="550" spans="1:29" ht="15.75" customHeight="1" x14ac:dyDescent="0.25">
      <c r="A550" s="89"/>
      <c r="B550" s="128"/>
      <c r="C550" s="94"/>
      <c r="D550" s="94"/>
      <c r="E550" s="93"/>
      <c r="F550" s="90"/>
      <c r="G550" s="89"/>
      <c r="H550" s="89"/>
      <c r="I550" s="90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9"/>
      <c r="V550" s="89"/>
      <c r="W550" s="89"/>
      <c r="X550" s="89"/>
      <c r="Y550" s="89"/>
      <c r="Z550" s="89"/>
      <c r="AA550" s="89"/>
      <c r="AB550" s="89"/>
      <c r="AC550" s="89"/>
    </row>
    <row r="551" spans="1:29" ht="15.75" customHeight="1" x14ac:dyDescent="0.25">
      <c r="A551" s="89"/>
      <c r="B551" s="128"/>
      <c r="C551" s="94"/>
      <c r="D551" s="94"/>
      <c r="E551" s="93"/>
      <c r="F551" s="90"/>
      <c r="G551" s="89"/>
      <c r="H551" s="89"/>
      <c r="I551" s="90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9"/>
      <c r="V551" s="89"/>
      <c r="W551" s="89"/>
      <c r="X551" s="89"/>
      <c r="Y551" s="89"/>
      <c r="Z551" s="89"/>
      <c r="AA551" s="89"/>
      <c r="AB551" s="89"/>
      <c r="AC551" s="89"/>
    </row>
    <row r="552" spans="1:29" ht="15.75" customHeight="1" x14ac:dyDescent="0.25">
      <c r="A552" s="89"/>
      <c r="B552" s="128"/>
      <c r="C552" s="94"/>
      <c r="D552" s="94"/>
      <c r="E552" s="93"/>
      <c r="F552" s="90"/>
      <c r="G552" s="89"/>
      <c r="H552" s="89"/>
      <c r="I552" s="90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9"/>
      <c r="V552" s="89"/>
      <c r="W552" s="89"/>
      <c r="X552" s="89"/>
      <c r="Y552" s="89"/>
      <c r="Z552" s="89"/>
      <c r="AA552" s="89"/>
      <c r="AB552" s="89"/>
      <c r="AC552" s="89"/>
    </row>
    <row r="553" spans="1:29" ht="15.75" customHeight="1" x14ac:dyDescent="0.25">
      <c r="A553" s="89"/>
      <c r="B553" s="128"/>
      <c r="C553" s="94"/>
      <c r="D553" s="94"/>
      <c r="E553" s="93"/>
      <c r="F553" s="90"/>
      <c r="G553" s="89"/>
      <c r="H553" s="89"/>
      <c r="I553" s="90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9"/>
      <c r="V553" s="89"/>
      <c r="W553" s="89"/>
      <c r="X553" s="89"/>
      <c r="Y553" s="89"/>
      <c r="Z553" s="89"/>
      <c r="AA553" s="89"/>
      <c r="AB553" s="89"/>
      <c r="AC553" s="89"/>
    </row>
    <row r="554" spans="1:29" ht="15.75" customHeight="1" x14ac:dyDescent="0.25">
      <c r="A554" s="89"/>
      <c r="B554" s="128"/>
      <c r="C554" s="94"/>
      <c r="D554" s="94"/>
      <c r="E554" s="93"/>
      <c r="F554" s="90"/>
      <c r="G554" s="89"/>
      <c r="H554" s="89"/>
      <c r="I554" s="90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9"/>
      <c r="V554" s="89"/>
      <c r="W554" s="89"/>
      <c r="X554" s="89"/>
      <c r="Y554" s="89"/>
      <c r="Z554" s="89"/>
      <c r="AA554" s="89"/>
      <c r="AB554" s="89"/>
      <c r="AC554" s="89"/>
    </row>
    <row r="555" spans="1:29" ht="15.75" customHeight="1" x14ac:dyDescent="0.25">
      <c r="A555" s="89"/>
      <c r="B555" s="128"/>
      <c r="C555" s="94"/>
      <c r="D555" s="94"/>
      <c r="E555" s="93"/>
      <c r="F555" s="90"/>
      <c r="G555" s="89"/>
      <c r="H555" s="89"/>
      <c r="I555" s="90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9"/>
      <c r="V555" s="89"/>
      <c r="W555" s="89"/>
      <c r="X555" s="89"/>
      <c r="Y555" s="89"/>
      <c r="Z555" s="89"/>
      <c r="AA555" s="89"/>
      <c r="AB555" s="89"/>
      <c r="AC555" s="89"/>
    </row>
    <row r="556" spans="1:29" ht="15.75" customHeight="1" x14ac:dyDescent="0.25">
      <c r="A556" s="89"/>
      <c r="B556" s="128"/>
      <c r="C556" s="94"/>
      <c r="D556" s="94"/>
      <c r="E556" s="93"/>
      <c r="F556" s="90"/>
      <c r="G556" s="89"/>
      <c r="H556" s="89"/>
      <c r="I556" s="90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9"/>
      <c r="V556" s="89"/>
      <c r="W556" s="89"/>
      <c r="X556" s="89"/>
      <c r="Y556" s="89"/>
      <c r="Z556" s="89"/>
      <c r="AA556" s="89"/>
      <c r="AB556" s="89"/>
      <c r="AC556" s="89"/>
    </row>
    <row r="557" spans="1:29" ht="15.75" customHeight="1" x14ac:dyDescent="0.25">
      <c r="A557" s="89"/>
      <c r="B557" s="128"/>
      <c r="C557" s="94"/>
      <c r="D557" s="94"/>
      <c r="E557" s="93"/>
      <c r="F557" s="90"/>
      <c r="G557" s="89"/>
      <c r="H557" s="89"/>
      <c r="I557" s="90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9"/>
      <c r="V557" s="89"/>
      <c r="W557" s="89"/>
      <c r="X557" s="89"/>
      <c r="Y557" s="89"/>
      <c r="Z557" s="89"/>
      <c r="AA557" s="89"/>
      <c r="AB557" s="89"/>
      <c r="AC557" s="89"/>
    </row>
    <row r="558" spans="1:29" ht="15.75" customHeight="1" x14ac:dyDescent="0.25">
      <c r="A558" s="89"/>
      <c r="B558" s="128"/>
      <c r="C558" s="94"/>
      <c r="D558" s="94"/>
      <c r="E558" s="93"/>
      <c r="F558" s="90"/>
      <c r="G558" s="89"/>
      <c r="H558" s="89"/>
      <c r="I558" s="90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9"/>
      <c r="V558" s="89"/>
      <c r="W558" s="89"/>
      <c r="X558" s="89"/>
      <c r="Y558" s="89"/>
      <c r="Z558" s="89"/>
      <c r="AA558" s="89"/>
      <c r="AB558" s="89"/>
      <c r="AC558" s="89"/>
    </row>
    <row r="559" spans="1:29" ht="15.75" customHeight="1" x14ac:dyDescent="0.25">
      <c r="A559" s="89"/>
      <c r="B559" s="128"/>
      <c r="C559" s="94"/>
      <c r="D559" s="94"/>
      <c r="E559" s="93"/>
      <c r="F559" s="90"/>
      <c r="G559" s="89"/>
      <c r="H559" s="89"/>
      <c r="I559" s="90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9"/>
      <c r="V559" s="89"/>
      <c r="W559" s="89"/>
      <c r="X559" s="89"/>
      <c r="Y559" s="89"/>
      <c r="Z559" s="89"/>
      <c r="AA559" s="89"/>
      <c r="AB559" s="89"/>
      <c r="AC559" s="89"/>
    </row>
    <row r="560" spans="1:29" ht="15.75" customHeight="1" x14ac:dyDescent="0.25">
      <c r="A560" s="89"/>
      <c r="B560" s="128"/>
      <c r="C560" s="94"/>
      <c r="D560" s="94"/>
      <c r="E560" s="93"/>
      <c r="F560" s="90"/>
      <c r="G560" s="89"/>
      <c r="H560" s="89"/>
      <c r="I560" s="90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9"/>
      <c r="V560" s="89"/>
      <c r="W560" s="89"/>
      <c r="X560" s="89"/>
      <c r="Y560" s="89"/>
      <c r="Z560" s="89"/>
      <c r="AA560" s="89"/>
      <c r="AB560" s="89"/>
      <c r="AC560" s="89"/>
    </row>
    <row r="561" spans="1:29" ht="15.75" customHeight="1" x14ac:dyDescent="0.25">
      <c r="A561" s="89"/>
      <c r="B561" s="128"/>
      <c r="C561" s="94"/>
      <c r="D561" s="94"/>
      <c r="E561" s="93"/>
      <c r="F561" s="90"/>
      <c r="G561" s="89"/>
      <c r="H561" s="89"/>
      <c r="I561" s="90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9"/>
      <c r="V561" s="89"/>
      <c r="W561" s="89"/>
      <c r="X561" s="89"/>
      <c r="Y561" s="89"/>
      <c r="Z561" s="89"/>
      <c r="AA561" s="89"/>
      <c r="AB561" s="89"/>
      <c r="AC561" s="89"/>
    </row>
    <row r="562" spans="1:29" ht="15.75" customHeight="1" x14ac:dyDescent="0.25">
      <c r="A562" s="89"/>
      <c r="B562" s="128"/>
      <c r="C562" s="94"/>
      <c r="D562" s="94"/>
      <c r="E562" s="93"/>
      <c r="F562" s="90"/>
      <c r="G562" s="89"/>
      <c r="H562" s="89"/>
      <c r="I562" s="90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9"/>
      <c r="V562" s="89"/>
      <c r="W562" s="89"/>
      <c r="X562" s="89"/>
      <c r="Y562" s="89"/>
      <c r="Z562" s="89"/>
      <c r="AA562" s="89"/>
      <c r="AB562" s="89"/>
      <c r="AC562" s="89"/>
    </row>
    <row r="563" spans="1:29" ht="15.75" customHeight="1" x14ac:dyDescent="0.25">
      <c r="A563" s="89"/>
      <c r="B563" s="128"/>
      <c r="C563" s="94"/>
      <c r="D563" s="94"/>
      <c r="E563" s="93"/>
      <c r="F563" s="90"/>
      <c r="G563" s="89"/>
      <c r="H563" s="89"/>
      <c r="I563" s="90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9"/>
      <c r="V563" s="89"/>
      <c r="W563" s="89"/>
      <c r="X563" s="89"/>
      <c r="Y563" s="89"/>
      <c r="Z563" s="89"/>
      <c r="AA563" s="89"/>
      <c r="AB563" s="89"/>
      <c r="AC563" s="89"/>
    </row>
    <row r="564" spans="1:29" ht="15.75" customHeight="1" x14ac:dyDescent="0.25">
      <c r="A564" s="89"/>
      <c r="B564" s="128"/>
      <c r="C564" s="94"/>
      <c r="D564" s="94"/>
      <c r="E564" s="93"/>
      <c r="F564" s="90"/>
      <c r="G564" s="89"/>
      <c r="H564" s="89"/>
      <c r="I564" s="90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9"/>
      <c r="V564" s="89"/>
      <c r="W564" s="89"/>
      <c r="X564" s="89"/>
      <c r="Y564" s="89"/>
      <c r="Z564" s="89"/>
      <c r="AA564" s="89"/>
      <c r="AB564" s="89"/>
      <c r="AC564" s="89"/>
    </row>
    <row r="565" spans="1:29" ht="15.75" customHeight="1" x14ac:dyDescent="0.25">
      <c r="A565" s="89"/>
      <c r="B565" s="128"/>
      <c r="C565" s="94"/>
      <c r="D565" s="94"/>
      <c r="E565" s="93"/>
      <c r="F565" s="90"/>
      <c r="G565" s="89"/>
      <c r="H565" s="89"/>
      <c r="I565" s="90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9"/>
      <c r="V565" s="89"/>
      <c r="W565" s="89"/>
      <c r="X565" s="89"/>
      <c r="Y565" s="89"/>
      <c r="Z565" s="89"/>
      <c r="AA565" s="89"/>
      <c r="AB565" s="89"/>
      <c r="AC565" s="89"/>
    </row>
    <row r="566" spans="1:29" ht="15.75" customHeight="1" x14ac:dyDescent="0.25">
      <c r="A566" s="89"/>
      <c r="B566" s="128"/>
      <c r="C566" s="94"/>
      <c r="D566" s="94"/>
      <c r="E566" s="93"/>
      <c r="F566" s="90"/>
      <c r="G566" s="89"/>
      <c r="H566" s="89"/>
      <c r="I566" s="90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9"/>
      <c r="V566" s="89"/>
      <c r="W566" s="89"/>
      <c r="X566" s="89"/>
      <c r="Y566" s="89"/>
      <c r="Z566" s="89"/>
      <c r="AA566" s="89"/>
      <c r="AB566" s="89"/>
      <c r="AC566" s="89"/>
    </row>
    <row r="567" spans="1:29" ht="15.75" customHeight="1" x14ac:dyDescent="0.25">
      <c r="A567" s="89"/>
      <c r="B567" s="128"/>
      <c r="C567" s="94"/>
      <c r="D567" s="94"/>
      <c r="E567" s="93"/>
      <c r="F567" s="90"/>
      <c r="G567" s="89"/>
      <c r="H567" s="89"/>
      <c r="I567" s="90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9"/>
      <c r="V567" s="89"/>
      <c r="W567" s="89"/>
      <c r="X567" s="89"/>
      <c r="Y567" s="89"/>
      <c r="Z567" s="89"/>
      <c r="AA567" s="89"/>
      <c r="AB567" s="89"/>
      <c r="AC567" s="89"/>
    </row>
    <row r="568" spans="1:29" ht="15.75" customHeight="1" x14ac:dyDescent="0.25">
      <c r="A568" s="89"/>
      <c r="B568" s="128"/>
      <c r="C568" s="94"/>
      <c r="D568" s="94"/>
      <c r="E568" s="93"/>
      <c r="F568" s="90"/>
      <c r="G568" s="89"/>
      <c r="H568" s="89"/>
      <c r="I568" s="90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9"/>
      <c r="V568" s="89"/>
      <c r="W568" s="89"/>
      <c r="X568" s="89"/>
      <c r="Y568" s="89"/>
      <c r="Z568" s="89"/>
      <c r="AA568" s="89"/>
      <c r="AB568" s="89"/>
      <c r="AC568" s="89"/>
    </row>
    <row r="569" spans="1:29" ht="15.75" customHeight="1" x14ac:dyDescent="0.25">
      <c r="A569" s="89"/>
      <c r="B569" s="128"/>
      <c r="C569" s="94"/>
      <c r="D569" s="94"/>
      <c r="E569" s="93"/>
      <c r="F569" s="90"/>
      <c r="G569" s="89"/>
      <c r="H569" s="89"/>
      <c r="I569" s="90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9"/>
      <c r="V569" s="89"/>
      <c r="W569" s="89"/>
      <c r="X569" s="89"/>
      <c r="Y569" s="89"/>
      <c r="Z569" s="89"/>
      <c r="AA569" s="89"/>
      <c r="AB569" s="89"/>
      <c r="AC569" s="89"/>
    </row>
    <row r="570" spans="1:29" ht="15.75" customHeight="1" x14ac:dyDescent="0.25">
      <c r="A570" s="89"/>
      <c r="B570" s="128"/>
      <c r="C570" s="94"/>
      <c r="D570" s="94"/>
      <c r="E570" s="93"/>
      <c r="F570" s="90"/>
      <c r="G570" s="89"/>
      <c r="H570" s="89"/>
      <c r="I570" s="90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9"/>
      <c r="V570" s="89"/>
      <c r="W570" s="89"/>
      <c r="X570" s="89"/>
      <c r="Y570" s="89"/>
      <c r="Z570" s="89"/>
      <c r="AA570" s="89"/>
      <c r="AB570" s="89"/>
      <c r="AC570" s="89"/>
    </row>
    <row r="571" spans="1:29" ht="15.75" customHeight="1" x14ac:dyDescent="0.25">
      <c r="A571" s="89"/>
      <c r="B571" s="128"/>
      <c r="C571" s="94"/>
      <c r="D571" s="94"/>
      <c r="E571" s="93"/>
      <c r="F571" s="90"/>
      <c r="G571" s="89"/>
      <c r="H571" s="89"/>
      <c r="I571" s="90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9"/>
      <c r="V571" s="89"/>
      <c r="W571" s="89"/>
      <c r="X571" s="89"/>
      <c r="Y571" s="89"/>
      <c r="Z571" s="89"/>
      <c r="AA571" s="89"/>
      <c r="AB571" s="89"/>
      <c r="AC571" s="89"/>
    </row>
    <row r="572" spans="1:29" ht="15.75" customHeight="1" x14ac:dyDescent="0.25">
      <c r="A572" s="89"/>
      <c r="B572" s="128"/>
      <c r="C572" s="94"/>
      <c r="D572" s="94"/>
      <c r="E572" s="93"/>
      <c r="F572" s="90"/>
      <c r="G572" s="89"/>
      <c r="H572" s="89"/>
      <c r="I572" s="90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9"/>
      <c r="V572" s="89"/>
      <c r="W572" s="89"/>
      <c r="X572" s="89"/>
      <c r="Y572" s="89"/>
      <c r="Z572" s="89"/>
      <c r="AA572" s="89"/>
      <c r="AB572" s="89"/>
      <c r="AC572" s="89"/>
    </row>
    <row r="573" spans="1:29" ht="15.75" customHeight="1" x14ac:dyDescent="0.25">
      <c r="A573" s="89"/>
      <c r="B573" s="128"/>
      <c r="C573" s="94"/>
      <c r="D573" s="94"/>
      <c r="E573" s="93"/>
      <c r="F573" s="90"/>
      <c r="G573" s="89"/>
      <c r="H573" s="89"/>
      <c r="I573" s="90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9"/>
      <c r="V573" s="89"/>
      <c r="W573" s="89"/>
      <c r="X573" s="89"/>
      <c r="Y573" s="89"/>
      <c r="Z573" s="89"/>
      <c r="AA573" s="89"/>
      <c r="AB573" s="89"/>
      <c r="AC573" s="89"/>
    </row>
    <row r="574" spans="1:29" ht="15.75" customHeight="1" x14ac:dyDescent="0.25">
      <c r="A574" s="89"/>
      <c r="B574" s="128"/>
      <c r="C574" s="94"/>
      <c r="D574" s="94"/>
      <c r="E574" s="93"/>
      <c r="F574" s="90"/>
      <c r="G574" s="89"/>
      <c r="H574" s="89"/>
      <c r="I574" s="90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9"/>
      <c r="V574" s="89"/>
      <c r="W574" s="89"/>
      <c r="X574" s="89"/>
      <c r="Y574" s="89"/>
      <c r="Z574" s="89"/>
      <c r="AA574" s="89"/>
      <c r="AB574" s="89"/>
      <c r="AC574" s="89"/>
    </row>
    <row r="575" spans="1:29" ht="15.75" customHeight="1" x14ac:dyDescent="0.25">
      <c r="A575" s="89"/>
      <c r="B575" s="128"/>
      <c r="C575" s="94"/>
      <c r="D575" s="94"/>
      <c r="E575" s="93"/>
      <c r="F575" s="90"/>
      <c r="G575" s="89"/>
      <c r="H575" s="89"/>
      <c r="I575" s="90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9"/>
      <c r="V575" s="89"/>
      <c r="W575" s="89"/>
      <c r="X575" s="89"/>
      <c r="Y575" s="89"/>
      <c r="Z575" s="89"/>
      <c r="AA575" s="89"/>
      <c r="AB575" s="89"/>
      <c r="AC575" s="89"/>
    </row>
    <row r="576" spans="1:29" ht="15.75" customHeight="1" x14ac:dyDescent="0.25">
      <c r="A576" s="89"/>
      <c r="B576" s="128"/>
      <c r="C576" s="94"/>
      <c r="D576" s="94"/>
      <c r="E576" s="93"/>
      <c r="F576" s="90"/>
      <c r="G576" s="89"/>
      <c r="H576" s="89"/>
      <c r="I576" s="90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9"/>
      <c r="V576" s="89"/>
      <c r="W576" s="89"/>
      <c r="X576" s="89"/>
      <c r="Y576" s="89"/>
      <c r="Z576" s="89"/>
      <c r="AA576" s="89"/>
      <c r="AB576" s="89"/>
      <c r="AC576" s="89"/>
    </row>
    <row r="577" spans="1:29" ht="15.75" customHeight="1" x14ac:dyDescent="0.25">
      <c r="A577" s="89"/>
      <c r="B577" s="128"/>
      <c r="C577" s="94"/>
      <c r="D577" s="94"/>
      <c r="E577" s="93"/>
      <c r="F577" s="90"/>
      <c r="G577" s="89"/>
      <c r="H577" s="89"/>
      <c r="I577" s="90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9"/>
      <c r="V577" s="89"/>
      <c r="W577" s="89"/>
      <c r="X577" s="89"/>
      <c r="Y577" s="89"/>
      <c r="Z577" s="89"/>
      <c r="AA577" s="89"/>
      <c r="AB577" s="89"/>
      <c r="AC577" s="89"/>
    </row>
    <row r="578" spans="1:29" ht="15.75" customHeight="1" x14ac:dyDescent="0.25">
      <c r="A578" s="89"/>
      <c r="B578" s="128"/>
      <c r="C578" s="94"/>
      <c r="D578" s="94"/>
      <c r="E578" s="93"/>
      <c r="F578" s="90"/>
      <c r="G578" s="89"/>
      <c r="H578" s="89"/>
      <c r="I578" s="90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9"/>
      <c r="V578" s="89"/>
      <c r="W578" s="89"/>
      <c r="X578" s="89"/>
      <c r="Y578" s="89"/>
      <c r="Z578" s="89"/>
      <c r="AA578" s="89"/>
      <c r="AB578" s="89"/>
      <c r="AC578" s="89"/>
    </row>
    <row r="579" spans="1:29" ht="15.75" customHeight="1" x14ac:dyDescent="0.25">
      <c r="A579" s="89"/>
      <c r="B579" s="128"/>
      <c r="C579" s="94"/>
      <c r="D579" s="94"/>
      <c r="E579" s="93"/>
      <c r="F579" s="90"/>
      <c r="G579" s="89"/>
      <c r="H579" s="89"/>
      <c r="I579" s="90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9"/>
      <c r="V579" s="89"/>
      <c r="W579" s="89"/>
      <c r="X579" s="89"/>
      <c r="Y579" s="89"/>
      <c r="Z579" s="89"/>
      <c r="AA579" s="89"/>
      <c r="AB579" s="89"/>
      <c r="AC579" s="89"/>
    </row>
    <row r="580" spans="1:29" ht="15.75" customHeight="1" x14ac:dyDescent="0.25">
      <c r="A580" s="89"/>
      <c r="B580" s="128"/>
      <c r="C580" s="94"/>
      <c r="D580" s="94"/>
      <c r="E580" s="93"/>
      <c r="F580" s="90"/>
      <c r="G580" s="89"/>
      <c r="H580" s="89"/>
      <c r="I580" s="90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9"/>
      <c r="V580" s="89"/>
      <c r="W580" s="89"/>
      <c r="X580" s="89"/>
      <c r="Y580" s="89"/>
      <c r="Z580" s="89"/>
      <c r="AA580" s="89"/>
      <c r="AB580" s="89"/>
      <c r="AC580" s="89"/>
    </row>
    <row r="581" spans="1:29" ht="15.75" customHeight="1" x14ac:dyDescent="0.25">
      <c r="A581" s="89"/>
      <c r="B581" s="128"/>
      <c r="C581" s="94"/>
      <c r="D581" s="94"/>
      <c r="E581" s="93"/>
      <c r="F581" s="90"/>
      <c r="G581" s="89"/>
      <c r="H581" s="89"/>
      <c r="I581" s="90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9"/>
      <c r="V581" s="89"/>
      <c r="W581" s="89"/>
      <c r="X581" s="89"/>
      <c r="Y581" s="89"/>
      <c r="Z581" s="89"/>
      <c r="AA581" s="89"/>
      <c r="AB581" s="89"/>
      <c r="AC581" s="89"/>
    </row>
    <row r="582" spans="1:29" ht="15.75" customHeight="1" x14ac:dyDescent="0.25">
      <c r="A582" s="89"/>
      <c r="B582" s="128"/>
      <c r="C582" s="94"/>
      <c r="D582" s="94"/>
      <c r="E582" s="93"/>
      <c r="F582" s="90"/>
      <c r="G582" s="89"/>
      <c r="H582" s="89"/>
      <c r="I582" s="90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9"/>
      <c r="V582" s="89"/>
      <c r="W582" s="89"/>
      <c r="X582" s="89"/>
      <c r="Y582" s="89"/>
      <c r="Z582" s="89"/>
      <c r="AA582" s="89"/>
      <c r="AB582" s="89"/>
      <c r="AC582" s="89"/>
    </row>
    <row r="583" spans="1:29" ht="15.75" customHeight="1" x14ac:dyDescent="0.25">
      <c r="A583" s="89"/>
      <c r="B583" s="128"/>
      <c r="C583" s="94"/>
      <c r="D583" s="94"/>
      <c r="E583" s="93"/>
      <c r="F583" s="90"/>
      <c r="G583" s="89"/>
      <c r="H583" s="89"/>
      <c r="I583" s="90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9"/>
      <c r="V583" s="89"/>
      <c r="W583" s="89"/>
      <c r="X583" s="89"/>
      <c r="Y583" s="89"/>
      <c r="Z583" s="89"/>
      <c r="AA583" s="89"/>
      <c r="AB583" s="89"/>
      <c r="AC583" s="89"/>
    </row>
    <row r="584" spans="1:29" ht="15.75" customHeight="1" x14ac:dyDescent="0.25">
      <c r="A584" s="89"/>
      <c r="B584" s="128"/>
      <c r="C584" s="94"/>
      <c r="D584" s="94"/>
      <c r="E584" s="93"/>
      <c r="F584" s="90"/>
      <c r="G584" s="89"/>
      <c r="H584" s="89"/>
      <c r="I584" s="90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9"/>
      <c r="V584" s="89"/>
      <c r="W584" s="89"/>
      <c r="X584" s="89"/>
      <c r="Y584" s="89"/>
      <c r="Z584" s="89"/>
      <c r="AA584" s="89"/>
      <c r="AB584" s="89"/>
      <c r="AC584" s="89"/>
    </row>
    <row r="585" spans="1:29" ht="15.75" customHeight="1" x14ac:dyDescent="0.25">
      <c r="A585" s="89"/>
      <c r="B585" s="128"/>
      <c r="C585" s="94"/>
      <c r="D585" s="94"/>
      <c r="E585" s="93"/>
      <c r="F585" s="90"/>
      <c r="G585" s="89"/>
      <c r="H585" s="89"/>
      <c r="I585" s="90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9"/>
      <c r="V585" s="89"/>
      <c r="W585" s="89"/>
      <c r="X585" s="89"/>
      <c r="Y585" s="89"/>
      <c r="Z585" s="89"/>
      <c r="AA585" s="89"/>
      <c r="AB585" s="89"/>
      <c r="AC585" s="89"/>
    </row>
    <row r="586" spans="1:29" ht="15.75" customHeight="1" x14ac:dyDescent="0.25">
      <c r="A586" s="89"/>
      <c r="B586" s="128"/>
      <c r="C586" s="94"/>
      <c r="D586" s="94"/>
      <c r="E586" s="93"/>
      <c r="F586" s="90"/>
      <c r="G586" s="89"/>
      <c r="H586" s="89"/>
      <c r="I586" s="90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9"/>
      <c r="V586" s="89"/>
      <c r="W586" s="89"/>
      <c r="X586" s="89"/>
      <c r="Y586" s="89"/>
      <c r="Z586" s="89"/>
      <c r="AA586" s="89"/>
      <c r="AB586" s="89"/>
      <c r="AC586" s="89"/>
    </row>
    <row r="587" spans="1:29" ht="15.75" customHeight="1" x14ac:dyDescent="0.25">
      <c r="A587" s="89"/>
      <c r="B587" s="128"/>
      <c r="C587" s="94"/>
      <c r="D587" s="94"/>
      <c r="E587" s="93"/>
      <c r="F587" s="90"/>
      <c r="G587" s="89"/>
      <c r="H587" s="89"/>
      <c r="I587" s="90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9"/>
      <c r="V587" s="89"/>
      <c r="W587" s="89"/>
      <c r="X587" s="89"/>
      <c r="Y587" s="89"/>
      <c r="Z587" s="89"/>
      <c r="AA587" s="89"/>
      <c r="AB587" s="89"/>
      <c r="AC587" s="89"/>
    </row>
    <row r="588" spans="1:29" ht="15.75" customHeight="1" x14ac:dyDescent="0.25">
      <c r="A588" s="89"/>
      <c r="B588" s="128"/>
      <c r="C588" s="94"/>
      <c r="D588" s="94"/>
      <c r="E588" s="93"/>
      <c r="F588" s="90"/>
      <c r="G588" s="89"/>
      <c r="H588" s="89"/>
      <c r="I588" s="90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9"/>
      <c r="V588" s="89"/>
      <c r="W588" s="89"/>
      <c r="X588" s="89"/>
      <c r="Y588" s="89"/>
      <c r="Z588" s="89"/>
      <c r="AA588" s="89"/>
      <c r="AB588" s="89"/>
      <c r="AC588" s="89"/>
    </row>
    <row r="589" spans="1:29" ht="15.75" customHeight="1" x14ac:dyDescent="0.25">
      <c r="A589" s="89"/>
      <c r="B589" s="128"/>
      <c r="C589" s="94"/>
      <c r="D589" s="94"/>
      <c r="E589" s="93"/>
      <c r="F589" s="90"/>
      <c r="G589" s="89"/>
      <c r="H589" s="89"/>
      <c r="I589" s="90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9"/>
      <c r="V589" s="89"/>
      <c r="W589" s="89"/>
      <c r="X589" s="89"/>
      <c r="Y589" s="89"/>
      <c r="Z589" s="89"/>
      <c r="AA589" s="89"/>
      <c r="AB589" s="89"/>
      <c r="AC589" s="89"/>
    </row>
    <row r="590" spans="1:29" ht="15.75" customHeight="1" x14ac:dyDescent="0.25">
      <c r="A590" s="89"/>
      <c r="B590" s="128"/>
      <c r="C590" s="94"/>
      <c r="D590" s="94"/>
      <c r="E590" s="93"/>
      <c r="F590" s="90"/>
      <c r="G590" s="89"/>
      <c r="H590" s="89"/>
      <c r="I590" s="90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9"/>
      <c r="V590" s="89"/>
      <c r="W590" s="89"/>
      <c r="X590" s="89"/>
      <c r="Y590" s="89"/>
      <c r="Z590" s="89"/>
      <c r="AA590" s="89"/>
      <c r="AB590" s="89"/>
      <c r="AC590" s="89"/>
    </row>
    <row r="591" spans="1:29" ht="15.75" customHeight="1" x14ac:dyDescent="0.25">
      <c r="A591" s="89"/>
      <c r="B591" s="128"/>
      <c r="C591" s="94"/>
      <c r="D591" s="94"/>
      <c r="E591" s="93"/>
      <c r="F591" s="90"/>
      <c r="G591" s="89"/>
      <c r="H591" s="89"/>
      <c r="I591" s="90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9"/>
      <c r="V591" s="89"/>
      <c r="W591" s="89"/>
      <c r="X591" s="89"/>
      <c r="Y591" s="89"/>
      <c r="Z591" s="89"/>
      <c r="AA591" s="89"/>
      <c r="AB591" s="89"/>
      <c r="AC591" s="89"/>
    </row>
    <row r="592" spans="1:29" ht="15.75" customHeight="1" x14ac:dyDescent="0.25">
      <c r="A592" s="89"/>
      <c r="B592" s="128"/>
      <c r="C592" s="94"/>
      <c r="D592" s="94"/>
      <c r="E592" s="93"/>
      <c r="F592" s="90"/>
      <c r="G592" s="89"/>
      <c r="H592" s="89"/>
      <c r="I592" s="90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9"/>
      <c r="V592" s="89"/>
      <c r="W592" s="89"/>
      <c r="X592" s="89"/>
      <c r="Y592" s="89"/>
      <c r="Z592" s="89"/>
      <c r="AA592" s="89"/>
      <c r="AB592" s="89"/>
      <c r="AC592" s="89"/>
    </row>
    <row r="593" spans="1:29" ht="15.75" customHeight="1" x14ac:dyDescent="0.25">
      <c r="A593" s="89"/>
      <c r="B593" s="128"/>
      <c r="C593" s="94"/>
      <c r="D593" s="94"/>
      <c r="E593" s="93"/>
      <c r="F593" s="90"/>
      <c r="G593" s="89"/>
      <c r="H593" s="89"/>
      <c r="I593" s="90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9"/>
      <c r="V593" s="89"/>
      <c r="W593" s="89"/>
      <c r="X593" s="89"/>
      <c r="Y593" s="89"/>
      <c r="Z593" s="89"/>
      <c r="AA593" s="89"/>
      <c r="AB593" s="89"/>
      <c r="AC593" s="89"/>
    </row>
    <row r="594" spans="1:29" ht="15.75" customHeight="1" x14ac:dyDescent="0.25">
      <c r="A594" s="89"/>
      <c r="B594" s="128"/>
      <c r="C594" s="94"/>
      <c r="D594" s="94"/>
      <c r="E594" s="93"/>
      <c r="F594" s="90"/>
      <c r="G594" s="89"/>
      <c r="H594" s="89"/>
      <c r="I594" s="90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9"/>
      <c r="V594" s="89"/>
      <c r="W594" s="89"/>
      <c r="X594" s="89"/>
      <c r="Y594" s="89"/>
      <c r="Z594" s="89"/>
      <c r="AA594" s="89"/>
      <c r="AB594" s="89"/>
      <c r="AC594" s="89"/>
    </row>
    <row r="595" spans="1:29" ht="15.75" customHeight="1" x14ac:dyDescent="0.25">
      <c r="A595" s="89"/>
      <c r="B595" s="128"/>
      <c r="C595" s="94"/>
      <c r="D595" s="94"/>
      <c r="E595" s="93"/>
      <c r="F595" s="90"/>
      <c r="G595" s="89"/>
      <c r="H595" s="89"/>
      <c r="I595" s="90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9"/>
      <c r="V595" s="89"/>
      <c r="W595" s="89"/>
      <c r="X595" s="89"/>
      <c r="Y595" s="89"/>
      <c r="Z595" s="89"/>
      <c r="AA595" s="89"/>
      <c r="AB595" s="89"/>
      <c r="AC595" s="89"/>
    </row>
    <row r="596" spans="1:29" ht="15.75" customHeight="1" x14ac:dyDescent="0.25">
      <c r="A596" s="89"/>
      <c r="B596" s="128"/>
      <c r="C596" s="94"/>
      <c r="D596" s="94"/>
      <c r="E596" s="93"/>
      <c r="F596" s="90"/>
      <c r="G596" s="89"/>
      <c r="H596" s="89"/>
      <c r="I596" s="90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9"/>
      <c r="V596" s="89"/>
      <c r="W596" s="89"/>
      <c r="X596" s="89"/>
      <c r="Y596" s="89"/>
      <c r="Z596" s="89"/>
      <c r="AA596" s="89"/>
      <c r="AB596" s="89"/>
      <c r="AC596" s="89"/>
    </row>
    <row r="597" spans="1:29" ht="15.75" customHeight="1" x14ac:dyDescent="0.25">
      <c r="A597" s="89"/>
      <c r="B597" s="128"/>
      <c r="C597" s="94"/>
      <c r="D597" s="94"/>
      <c r="E597" s="93"/>
      <c r="F597" s="90"/>
      <c r="G597" s="89"/>
      <c r="H597" s="89"/>
      <c r="I597" s="90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9"/>
      <c r="V597" s="89"/>
      <c r="W597" s="89"/>
      <c r="X597" s="89"/>
      <c r="Y597" s="89"/>
      <c r="Z597" s="89"/>
      <c r="AA597" s="89"/>
      <c r="AB597" s="89"/>
      <c r="AC597" s="89"/>
    </row>
    <row r="598" spans="1:29" ht="15.75" customHeight="1" x14ac:dyDescent="0.25">
      <c r="A598" s="89"/>
      <c r="B598" s="128"/>
      <c r="C598" s="94"/>
      <c r="D598" s="94"/>
      <c r="E598" s="93"/>
      <c r="F598" s="90"/>
      <c r="G598" s="89"/>
      <c r="H598" s="89"/>
      <c r="I598" s="90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9"/>
      <c r="V598" s="89"/>
      <c r="W598" s="89"/>
      <c r="X598" s="89"/>
      <c r="Y598" s="89"/>
      <c r="Z598" s="89"/>
      <c r="AA598" s="89"/>
      <c r="AB598" s="89"/>
      <c r="AC598" s="89"/>
    </row>
    <row r="599" spans="1:29" ht="15.75" customHeight="1" x14ac:dyDescent="0.25">
      <c r="A599" s="89"/>
      <c r="B599" s="128"/>
      <c r="C599" s="94"/>
      <c r="D599" s="94"/>
      <c r="E599" s="93"/>
      <c r="F599" s="90"/>
      <c r="G599" s="89"/>
      <c r="H599" s="89"/>
      <c r="I599" s="90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9"/>
      <c r="V599" s="89"/>
      <c r="W599" s="89"/>
      <c r="X599" s="89"/>
      <c r="Y599" s="89"/>
      <c r="Z599" s="89"/>
      <c r="AA599" s="89"/>
      <c r="AB599" s="89"/>
      <c r="AC599" s="89"/>
    </row>
    <row r="600" spans="1:29" ht="15.75" customHeight="1" x14ac:dyDescent="0.25">
      <c r="A600" s="89"/>
      <c r="B600" s="128"/>
      <c r="C600" s="94"/>
      <c r="D600" s="94"/>
      <c r="E600" s="93"/>
      <c r="F600" s="90"/>
      <c r="G600" s="89"/>
      <c r="H600" s="89"/>
      <c r="I600" s="90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9"/>
      <c r="V600" s="89"/>
      <c r="W600" s="89"/>
      <c r="X600" s="89"/>
      <c r="Y600" s="89"/>
      <c r="Z600" s="89"/>
      <c r="AA600" s="89"/>
      <c r="AB600" s="89"/>
      <c r="AC600" s="89"/>
    </row>
    <row r="601" spans="1:29" ht="15.75" customHeight="1" x14ac:dyDescent="0.25">
      <c r="A601" s="89"/>
      <c r="B601" s="128"/>
      <c r="C601" s="94"/>
      <c r="D601" s="94"/>
      <c r="E601" s="93"/>
      <c r="F601" s="90"/>
      <c r="G601" s="89"/>
      <c r="H601" s="89"/>
      <c r="I601" s="90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9"/>
      <c r="V601" s="89"/>
      <c r="W601" s="89"/>
      <c r="X601" s="89"/>
      <c r="Y601" s="89"/>
      <c r="Z601" s="89"/>
      <c r="AA601" s="89"/>
      <c r="AB601" s="89"/>
      <c r="AC601" s="89"/>
    </row>
    <row r="602" spans="1:29" ht="15.75" customHeight="1" x14ac:dyDescent="0.25">
      <c r="A602" s="89"/>
      <c r="B602" s="128"/>
      <c r="C602" s="94"/>
      <c r="D602" s="94"/>
      <c r="E602" s="93"/>
      <c r="F602" s="90"/>
      <c r="G602" s="89"/>
      <c r="H602" s="89"/>
      <c r="I602" s="90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9"/>
      <c r="V602" s="89"/>
      <c r="W602" s="89"/>
      <c r="X602" s="89"/>
      <c r="Y602" s="89"/>
      <c r="Z602" s="89"/>
      <c r="AA602" s="89"/>
      <c r="AB602" s="89"/>
      <c r="AC602" s="89"/>
    </row>
    <row r="603" spans="1:29" ht="15.75" customHeight="1" x14ac:dyDescent="0.25">
      <c r="A603" s="89"/>
      <c r="B603" s="128"/>
      <c r="C603" s="94"/>
      <c r="D603" s="94"/>
      <c r="E603" s="93"/>
      <c r="F603" s="90"/>
      <c r="G603" s="89"/>
      <c r="H603" s="89"/>
      <c r="I603" s="90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9"/>
      <c r="V603" s="89"/>
      <c r="W603" s="89"/>
      <c r="X603" s="89"/>
      <c r="Y603" s="89"/>
      <c r="Z603" s="89"/>
      <c r="AA603" s="89"/>
      <c r="AB603" s="89"/>
      <c r="AC603" s="89"/>
    </row>
    <row r="604" spans="1:29" ht="15.75" customHeight="1" x14ac:dyDescent="0.25">
      <c r="A604" s="89"/>
      <c r="B604" s="128"/>
      <c r="C604" s="94"/>
      <c r="D604" s="94"/>
      <c r="E604" s="93"/>
      <c r="F604" s="90"/>
      <c r="G604" s="89"/>
      <c r="H604" s="89"/>
      <c r="I604" s="90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9"/>
      <c r="V604" s="89"/>
      <c r="W604" s="89"/>
      <c r="X604" s="89"/>
      <c r="Y604" s="89"/>
      <c r="Z604" s="89"/>
      <c r="AA604" s="89"/>
      <c r="AB604" s="89"/>
      <c r="AC604" s="89"/>
    </row>
    <row r="605" spans="1:29" ht="15.75" customHeight="1" x14ac:dyDescent="0.25">
      <c r="A605" s="89"/>
      <c r="B605" s="128"/>
      <c r="C605" s="94"/>
      <c r="D605" s="94"/>
      <c r="E605" s="93"/>
      <c r="F605" s="90"/>
      <c r="G605" s="89"/>
      <c r="H605" s="89"/>
      <c r="I605" s="90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9"/>
      <c r="V605" s="89"/>
      <c r="W605" s="89"/>
      <c r="X605" s="89"/>
      <c r="Y605" s="89"/>
      <c r="Z605" s="89"/>
      <c r="AA605" s="89"/>
      <c r="AB605" s="89"/>
      <c r="AC605" s="89"/>
    </row>
    <row r="606" spans="1:29" ht="15.75" customHeight="1" x14ac:dyDescent="0.25">
      <c r="A606" s="89"/>
      <c r="B606" s="128"/>
      <c r="C606" s="94"/>
      <c r="D606" s="94"/>
      <c r="E606" s="93"/>
      <c r="F606" s="90"/>
      <c r="G606" s="89"/>
      <c r="H606" s="89"/>
      <c r="I606" s="90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9"/>
      <c r="V606" s="89"/>
      <c r="W606" s="89"/>
      <c r="X606" s="89"/>
      <c r="Y606" s="89"/>
      <c r="Z606" s="89"/>
      <c r="AA606" s="89"/>
      <c r="AB606" s="89"/>
      <c r="AC606" s="89"/>
    </row>
    <row r="607" spans="1:29" ht="15.75" customHeight="1" x14ac:dyDescent="0.25">
      <c r="A607" s="89"/>
      <c r="B607" s="128"/>
      <c r="C607" s="94"/>
      <c r="D607" s="94"/>
      <c r="E607" s="93"/>
      <c r="F607" s="90"/>
      <c r="G607" s="89"/>
      <c r="H607" s="89"/>
      <c r="I607" s="90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9"/>
      <c r="V607" s="89"/>
      <c r="W607" s="89"/>
      <c r="X607" s="89"/>
      <c r="Y607" s="89"/>
      <c r="Z607" s="89"/>
      <c r="AA607" s="89"/>
      <c r="AB607" s="89"/>
      <c r="AC607" s="89"/>
    </row>
    <row r="608" spans="1:29" ht="15.75" customHeight="1" x14ac:dyDescent="0.25">
      <c r="A608" s="89"/>
      <c r="B608" s="128"/>
      <c r="C608" s="94"/>
      <c r="D608" s="94"/>
      <c r="E608" s="93"/>
      <c r="F608" s="90"/>
      <c r="G608" s="89"/>
      <c r="H608" s="89"/>
      <c r="I608" s="90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9"/>
      <c r="V608" s="89"/>
      <c r="W608" s="89"/>
      <c r="X608" s="89"/>
      <c r="Y608" s="89"/>
      <c r="Z608" s="89"/>
      <c r="AA608" s="89"/>
      <c r="AB608" s="89"/>
      <c r="AC608" s="89"/>
    </row>
    <row r="609" spans="1:29" ht="15.75" customHeight="1" x14ac:dyDescent="0.25">
      <c r="A609" s="89"/>
      <c r="B609" s="128"/>
      <c r="C609" s="94"/>
      <c r="D609" s="94"/>
      <c r="E609" s="93"/>
      <c r="F609" s="90"/>
      <c r="G609" s="89"/>
      <c r="H609" s="89"/>
      <c r="I609" s="90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9"/>
      <c r="V609" s="89"/>
      <c r="W609" s="89"/>
      <c r="X609" s="89"/>
      <c r="Y609" s="89"/>
      <c r="Z609" s="89"/>
      <c r="AA609" s="89"/>
      <c r="AB609" s="89"/>
      <c r="AC609" s="89"/>
    </row>
    <row r="610" spans="1:29" ht="15.75" customHeight="1" x14ac:dyDescent="0.25">
      <c r="A610" s="89"/>
      <c r="B610" s="128"/>
      <c r="C610" s="94"/>
      <c r="D610" s="94"/>
      <c r="E610" s="93"/>
      <c r="F610" s="90"/>
      <c r="G610" s="89"/>
      <c r="H610" s="89"/>
      <c r="I610" s="90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9"/>
      <c r="V610" s="89"/>
      <c r="W610" s="89"/>
      <c r="X610" s="89"/>
      <c r="Y610" s="89"/>
      <c r="Z610" s="89"/>
      <c r="AA610" s="89"/>
      <c r="AB610" s="89"/>
      <c r="AC610" s="89"/>
    </row>
    <row r="611" spans="1:29" ht="15.75" customHeight="1" x14ac:dyDescent="0.25">
      <c r="A611" s="89"/>
      <c r="B611" s="128"/>
      <c r="C611" s="94"/>
      <c r="D611" s="94"/>
      <c r="E611" s="93"/>
      <c r="F611" s="90"/>
      <c r="G611" s="89"/>
      <c r="H611" s="89"/>
      <c r="I611" s="90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9"/>
      <c r="V611" s="89"/>
      <c r="W611" s="89"/>
      <c r="X611" s="89"/>
      <c r="Y611" s="89"/>
      <c r="Z611" s="89"/>
      <c r="AA611" s="89"/>
      <c r="AB611" s="89"/>
      <c r="AC611" s="89"/>
    </row>
    <row r="612" spans="1:29" ht="15.75" customHeight="1" x14ac:dyDescent="0.25">
      <c r="A612" s="89"/>
      <c r="B612" s="128"/>
      <c r="C612" s="94"/>
      <c r="D612" s="94"/>
      <c r="E612" s="93"/>
      <c r="F612" s="90"/>
      <c r="G612" s="89"/>
      <c r="H612" s="89"/>
      <c r="I612" s="90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9"/>
      <c r="V612" s="89"/>
      <c r="W612" s="89"/>
      <c r="X612" s="89"/>
      <c r="Y612" s="89"/>
      <c r="Z612" s="89"/>
      <c r="AA612" s="89"/>
      <c r="AB612" s="89"/>
      <c r="AC612" s="89"/>
    </row>
    <row r="613" spans="1:29" ht="15.75" customHeight="1" x14ac:dyDescent="0.25">
      <c r="A613" s="89"/>
      <c r="B613" s="128"/>
      <c r="C613" s="94"/>
      <c r="D613" s="94"/>
      <c r="E613" s="93"/>
      <c r="F613" s="90"/>
      <c r="G613" s="89"/>
      <c r="H613" s="89"/>
      <c r="I613" s="90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9"/>
      <c r="V613" s="89"/>
      <c r="W613" s="89"/>
      <c r="X613" s="89"/>
      <c r="Y613" s="89"/>
      <c r="Z613" s="89"/>
      <c r="AA613" s="89"/>
      <c r="AB613" s="89"/>
      <c r="AC613" s="89"/>
    </row>
    <row r="614" spans="1:29" ht="15.75" customHeight="1" x14ac:dyDescent="0.25">
      <c r="A614" s="89"/>
      <c r="B614" s="128"/>
      <c r="C614" s="94"/>
      <c r="D614" s="94"/>
      <c r="E614" s="93"/>
      <c r="F614" s="90"/>
      <c r="G614" s="89"/>
      <c r="H614" s="89"/>
      <c r="I614" s="90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9"/>
      <c r="V614" s="89"/>
      <c r="W614" s="89"/>
      <c r="X614" s="89"/>
      <c r="Y614" s="89"/>
      <c r="Z614" s="89"/>
      <c r="AA614" s="89"/>
      <c r="AB614" s="89"/>
      <c r="AC614" s="89"/>
    </row>
    <row r="615" spans="1:29" ht="15.75" customHeight="1" x14ac:dyDescent="0.25">
      <c r="A615" s="89"/>
      <c r="B615" s="128"/>
      <c r="C615" s="94"/>
      <c r="D615" s="94"/>
      <c r="E615" s="93"/>
      <c r="F615" s="90"/>
      <c r="G615" s="89"/>
      <c r="H615" s="89"/>
      <c r="I615" s="90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9"/>
      <c r="V615" s="89"/>
      <c r="W615" s="89"/>
      <c r="X615" s="89"/>
      <c r="Y615" s="89"/>
      <c r="Z615" s="89"/>
      <c r="AA615" s="89"/>
      <c r="AB615" s="89"/>
      <c r="AC615" s="89"/>
    </row>
    <row r="616" spans="1:29" ht="15.75" customHeight="1" x14ac:dyDescent="0.25">
      <c r="A616" s="89"/>
      <c r="B616" s="128"/>
      <c r="C616" s="94"/>
      <c r="D616" s="94"/>
      <c r="E616" s="93"/>
      <c r="F616" s="90"/>
      <c r="G616" s="89"/>
      <c r="H616" s="89"/>
      <c r="I616" s="90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9"/>
      <c r="V616" s="89"/>
      <c r="W616" s="89"/>
      <c r="X616" s="89"/>
      <c r="Y616" s="89"/>
      <c r="Z616" s="89"/>
      <c r="AA616" s="89"/>
      <c r="AB616" s="89"/>
      <c r="AC616" s="89"/>
    </row>
    <row r="617" spans="1:29" ht="15.75" customHeight="1" x14ac:dyDescent="0.25">
      <c r="A617" s="89"/>
      <c r="B617" s="128"/>
      <c r="C617" s="94"/>
      <c r="D617" s="94"/>
      <c r="E617" s="93"/>
      <c r="F617" s="90"/>
      <c r="G617" s="89"/>
      <c r="H617" s="89"/>
      <c r="I617" s="90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9"/>
      <c r="V617" s="89"/>
      <c r="W617" s="89"/>
      <c r="X617" s="89"/>
      <c r="Y617" s="89"/>
      <c r="Z617" s="89"/>
      <c r="AA617" s="89"/>
      <c r="AB617" s="89"/>
      <c r="AC617" s="89"/>
    </row>
    <row r="618" spans="1:29" ht="15.75" customHeight="1" x14ac:dyDescent="0.25">
      <c r="A618" s="89"/>
      <c r="B618" s="128"/>
      <c r="C618" s="94"/>
      <c r="D618" s="94"/>
      <c r="E618" s="93"/>
      <c r="F618" s="90"/>
      <c r="G618" s="89"/>
      <c r="H618" s="89"/>
      <c r="I618" s="90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9"/>
      <c r="V618" s="89"/>
      <c r="W618" s="89"/>
      <c r="X618" s="89"/>
      <c r="Y618" s="89"/>
      <c r="Z618" s="89"/>
      <c r="AA618" s="89"/>
      <c r="AB618" s="89"/>
      <c r="AC618" s="89"/>
    </row>
    <row r="619" spans="1:29" ht="15.75" customHeight="1" x14ac:dyDescent="0.25">
      <c r="A619" s="89"/>
      <c r="B619" s="128"/>
      <c r="C619" s="94"/>
      <c r="D619" s="94"/>
      <c r="E619" s="93"/>
      <c r="F619" s="90"/>
      <c r="G619" s="89"/>
      <c r="H619" s="89"/>
      <c r="I619" s="90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9"/>
      <c r="V619" s="89"/>
      <c r="W619" s="89"/>
      <c r="X619" s="89"/>
      <c r="Y619" s="89"/>
      <c r="Z619" s="89"/>
      <c r="AA619" s="89"/>
      <c r="AB619" s="89"/>
      <c r="AC619" s="89"/>
    </row>
    <row r="620" spans="1:29" ht="15.75" customHeight="1" x14ac:dyDescent="0.25">
      <c r="A620" s="89"/>
      <c r="B620" s="128"/>
      <c r="C620" s="94"/>
      <c r="D620" s="94"/>
      <c r="E620" s="93"/>
      <c r="F620" s="90"/>
      <c r="G620" s="89"/>
      <c r="H620" s="89"/>
      <c r="I620" s="90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9"/>
      <c r="V620" s="89"/>
      <c r="W620" s="89"/>
      <c r="X620" s="89"/>
      <c r="Y620" s="89"/>
      <c r="Z620" s="89"/>
      <c r="AA620" s="89"/>
      <c r="AB620" s="89"/>
      <c r="AC620" s="89"/>
    </row>
    <row r="621" spans="1:29" ht="15.75" customHeight="1" x14ac:dyDescent="0.25">
      <c r="A621" s="89"/>
      <c r="B621" s="128"/>
      <c r="C621" s="94"/>
      <c r="D621" s="94"/>
      <c r="E621" s="93"/>
      <c r="F621" s="90"/>
      <c r="G621" s="89"/>
      <c r="H621" s="89"/>
      <c r="I621" s="90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9"/>
      <c r="V621" s="89"/>
      <c r="W621" s="89"/>
      <c r="X621" s="89"/>
      <c r="Y621" s="89"/>
      <c r="Z621" s="89"/>
      <c r="AA621" s="89"/>
      <c r="AB621" s="89"/>
      <c r="AC621" s="89"/>
    </row>
    <row r="622" spans="1:29" ht="15.75" customHeight="1" x14ac:dyDescent="0.25">
      <c r="A622" s="89"/>
      <c r="B622" s="128"/>
      <c r="C622" s="94"/>
      <c r="D622" s="94"/>
      <c r="E622" s="93"/>
      <c r="F622" s="90"/>
      <c r="G622" s="89"/>
      <c r="H622" s="89"/>
      <c r="I622" s="90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9"/>
      <c r="V622" s="89"/>
      <c r="W622" s="89"/>
      <c r="X622" s="89"/>
      <c r="Y622" s="89"/>
      <c r="Z622" s="89"/>
      <c r="AA622" s="89"/>
      <c r="AB622" s="89"/>
      <c r="AC622" s="89"/>
    </row>
    <row r="623" spans="1:29" ht="15.75" customHeight="1" x14ac:dyDescent="0.25">
      <c r="A623" s="89"/>
      <c r="B623" s="128"/>
      <c r="C623" s="94"/>
      <c r="D623" s="94"/>
      <c r="E623" s="93"/>
      <c r="F623" s="90"/>
      <c r="G623" s="89"/>
      <c r="H623" s="89"/>
      <c r="I623" s="90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9"/>
      <c r="V623" s="89"/>
      <c r="W623" s="89"/>
      <c r="X623" s="89"/>
      <c r="Y623" s="89"/>
      <c r="Z623" s="89"/>
      <c r="AA623" s="89"/>
      <c r="AB623" s="89"/>
      <c r="AC623" s="89"/>
    </row>
    <row r="624" spans="1:29" ht="15.75" customHeight="1" x14ac:dyDescent="0.25">
      <c r="A624" s="89"/>
      <c r="B624" s="128"/>
      <c r="C624" s="94"/>
      <c r="D624" s="94"/>
      <c r="E624" s="93"/>
      <c r="F624" s="90"/>
      <c r="G624" s="89"/>
      <c r="H624" s="89"/>
      <c r="I624" s="90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9"/>
      <c r="V624" s="89"/>
      <c r="W624" s="89"/>
      <c r="X624" s="89"/>
      <c r="Y624" s="89"/>
      <c r="Z624" s="89"/>
      <c r="AA624" s="89"/>
      <c r="AB624" s="89"/>
      <c r="AC624" s="89"/>
    </row>
    <row r="625" spans="1:29" ht="15.75" customHeight="1" x14ac:dyDescent="0.25">
      <c r="A625" s="89"/>
      <c r="B625" s="128"/>
      <c r="C625" s="94"/>
      <c r="D625" s="94"/>
      <c r="E625" s="93"/>
      <c r="F625" s="90"/>
      <c r="G625" s="89"/>
      <c r="H625" s="89"/>
      <c r="I625" s="90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9"/>
      <c r="V625" s="89"/>
      <c r="W625" s="89"/>
      <c r="X625" s="89"/>
      <c r="Y625" s="89"/>
      <c r="Z625" s="89"/>
      <c r="AA625" s="89"/>
      <c r="AB625" s="89"/>
      <c r="AC625" s="89"/>
    </row>
    <row r="626" spans="1:29" ht="15.75" customHeight="1" x14ac:dyDescent="0.25">
      <c r="A626" s="89"/>
      <c r="B626" s="128"/>
      <c r="C626" s="94"/>
      <c r="D626" s="94"/>
      <c r="E626" s="93"/>
      <c r="F626" s="90"/>
      <c r="G626" s="89"/>
      <c r="H626" s="89"/>
      <c r="I626" s="90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9"/>
      <c r="V626" s="89"/>
      <c r="W626" s="89"/>
      <c r="X626" s="89"/>
      <c r="Y626" s="89"/>
      <c r="Z626" s="89"/>
      <c r="AA626" s="89"/>
      <c r="AB626" s="89"/>
      <c r="AC626" s="89"/>
    </row>
    <row r="627" spans="1:29" ht="15.75" customHeight="1" x14ac:dyDescent="0.25">
      <c r="A627" s="89"/>
      <c r="B627" s="128"/>
      <c r="C627" s="94"/>
      <c r="D627" s="94"/>
      <c r="E627" s="93"/>
      <c r="F627" s="90"/>
      <c r="G627" s="89"/>
      <c r="H627" s="89"/>
      <c r="I627" s="90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9"/>
      <c r="V627" s="89"/>
      <c r="W627" s="89"/>
      <c r="X627" s="89"/>
      <c r="Y627" s="89"/>
      <c r="Z627" s="89"/>
      <c r="AA627" s="89"/>
      <c r="AB627" s="89"/>
      <c r="AC627" s="89"/>
    </row>
    <row r="628" spans="1:29" ht="15.75" customHeight="1" x14ac:dyDescent="0.25">
      <c r="A628" s="89"/>
      <c r="B628" s="128"/>
      <c r="C628" s="94"/>
      <c r="D628" s="94"/>
      <c r="E628" s="93"/>
      <c r="F628" s="90"/>
      <c r="G628" s="89"/>
      <c r="H628" s="89"/>
      <c r="I628" s="90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9"/>
      <c r="V628" s="89"/>
      <c r="W628" s="89"/>
      <c r="X628" s="89"/>
      <c r="Y628" s="89"/>
      <c r="Z628" s="89"/>
      <c r="AA628" s="89"/>
      <c r="AB628" s="89"/>
      <c r="AC628" s="89"/>
    </row>
    <row r="629" spans="1:29" ht="15.75" customHeight="1" x14ac:dyDescent="0.25">
      <c r="A629" s="89"/>
      <c r="B629" s="128"/>
      <c r="C629" s="94"/>
      <c r="D629" s="94"/>
      <c r="E629" s="93"/>
      <c r="F629" s="90"/>
      <c r="G629" s="89"/>
      <c r="H629" s="89"/>
      <c r="I629" s="90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9"/>
      <c r="V629" s="89"/>
      <c r="W629" s="89"/>
      <c r="X629" s="89"/>
      <c r="Y629" s="89"/>
      <c r="Z629" s="89"/>
      <c r="AA629" s="89"/>
      <c r="AB629" s="89"/>
      <c r="AC629" s="89"/>
    </row>
    <row r="630" spans="1:29" ht="15.75" customHeight="1" x14ac:dyDescent="0.25">
      <c r="A630" s="89"/>
      <c r="B630" s="128"/>
      <c r="C630" s="94"/>
      <c r="D630" s="94"/>
      <c r="E630" s="93"/>
      <c r="F630" s="90"/>
      <c r="G630" s="89"/>
      <c r="H630" s="89"/>
      <c r="I630" s="90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9"/>
      <c r="V630" s="89"/>
      <c r="W630" s="89"/>
      <c r="X630" s="89"/>
      <c r="Y630" s="89"/>
      <c r="Z630" s="89"/>
      <c r="AA630" s="89"/>
      <c r="AB630" s="89"/>
      <c r="AC630" s="89"/>
    </row>
    <row r="631" spans="1:29" ht="15.75" customHeight="1" x14ac:dyDescent="0.25">
      <c r="A631" s="89"/>
      <c r="B631" s="128"/>
      <c r="C631" s="94"/>
      <c r="D631" s="94"/>
      <c r="E631" s="93"/>
      <c r="F631" s="90"/>
      <c r="G631" s="89"/>
      <c r="H631" s="89"/>
      <c r="I631" s="90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9"/>
      <c r="V631" s="89"/>
      <c r="W631" s="89"/>
      <c r="X631" s="89"/>
      <c r="Y631" s="89"/>
      <c r="Z631" s="89"/>
      <c r="AA631" s="89"/>
      <c r="AB631" s="89"/>
      <c r="AC631" s="89"/>
    </row>
    <row r="632" spans="1:29" ht="15.75" customHeight="1" x14ac:dyDescent="0.25">
      <c r="A632" s="89"/>
      <c r="B632" s="128"/>
      <c r="C632" s="94"/>
      <c r="D632" s="94"/>
      <c r="E632" s="93"/>
      <c r="F632" s="90"/>
      <c r="G632" s="89"/>
      <c r="H632" s="89"/>
      <c r="I632" s="90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9"/>
      <c r="V632" s="89"/>
      <c r="W632" s="89"/>
      <c r="X632" s="89"/>
      <c r="Y632" s="89"/>
      <c r="Z632" s="89"/>
      <c r="AA632" s="89"/>
      <c r="AB632" s="89"/>
      <c r="AC632" s="89"/>
    </row>
    <row r="633" spans="1:29" ht="15.75" customHeight="1" x14ac:dyDescent="0.25">
      <c r="A633" s="89"/>
      <c r="B633" s="128"/>
      <c r="C633" s="94"/>
      <c r="D633" s="94"/>
      <c r="E633" s="93"/>
      <c r="F633" s="90"/>
      <c r="G633" s="89"/>
      <c r="H633" s="89"/>
      <c r="I633" s="90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9"/>
      <c r="V633" s="89"/>
      <c r="W633" s="89"/>
      <c r="X633" s="89"/>
      <c r="Y633" s="89"/>
      <c r="Z633" s="89"/>
      <c r="AA633" s="89"/>
      <c r="AB633" s="89"/>
      <c r="AC633" s="89"/>
    </row>
    <row r="634" spans="1:29" ht="15.75" customHeight="1" x14ac:dyDescent="0.25">
      <c r="A634" s="89"/>
      <c r="B634" s="128"/>
      <c r="C634" s="94"/>
      <c r="D634" s="94"/>
      <c r="E634" s="93"/>
      <c r="F634" s="90"/>
      <c r="G634" s="89"/>
      <c r="H634" s="89"/>
      <c r="I634" s="90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9"/>
      <c r="V634" s="89"/>
      <c r="W634" s="89"/>
      <c r="X634" s="89"/>
      <c r="Y634" s="89"/>
      <c r="Z634" s="89"/>
      <c r="AA634" s="89"/>
      <c r="AB634" s="89"/>
      <c r="AC634" s="89"/>
    </row>
    <row r="635" spans="1:29" ht="15.75" customHeight="1" x14ac:dyDescent="0.25">
      <c r="A635" s="89"/>
      <c r="B635" s="128"/>
      <c r="C635" s="94"/>
      <c r="D635" s="94"/>
      <c r="E635" s="93"/>
      <c r="F635" s="90"/>
      <c r="G635" s="89"/>
      <c r="H635" s="89"/>
      <c r="I635" s="90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9"/>
      <c r="V635" s="89"/>
      <c r="W635" s="89"/>
      <c r="X635" s="89"/>
      <c r="Y635" s="89"/>
      <c r="Z635" s="89"/>
      <c r="AA635" s="89"/>
      <c r="AB635" s="89"/>
      <c r="AC635" s="89"/>
    </row>
    <row r="636" spans="1:29" ht="15.75" customHeight="1" x14ac:dyDescent="0.25">
      <c r="A636" s="89"/>
      <c r="B636" s="128"/>
      <c r="C636" s="94"/>
      <c r="D636" s="94"/>
      <c r="E636" s="93"/>
      <c r="F636" s="90"/>
      <c r="G636" s="89"/>
      <c r="H636" s="89"/>
      <c r="I636" s="90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9"/>
      <c r="V636" s="89"/>
      <c r="W636" s="89"/>
      <c r="X636" s="89"/>
      <c r="Y636" s="89"/>
      <c r="Z636" s="89"/>
      <c r="AA636" s="89"/>
      <c r="AB636" s="89"/>
      <c r="AC636" s="89"/>
    </row>
    <row r="637" spans="1:29" ht="15.75" customHeight="1" x14ac:dyDescent="0.25">
      <c r="A637" s="89"/>
      <c r="B637" s="128"/>
      <c r="C637" s="94"/>
      <c r="D637" s="94"/>
      <c r="E637" s="93"/>
      <c r="F637" s="90"/>
      <c r="G637" s="89"/>
      <c r="H637" s="89"/>
      <c r="I637" s="90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9"/>
      <c r="V637" s="89"/>
      <c r="W637" s="89"/>
      <c r="X637" s="89"/>
      <c r="Y637" s="89"/>
      <c r="Z637" s="89"/>
      <c r="AA637" s="89"/>
      <c r="AB637" s="89"/>
      <c r="AC637" s="89"/>
    </row>
    <row r="638" spans="1:29" ht="15.75" customHeight="1" x14ac:dyDescent="0.25">
      <c r="A638" s="89"/>
      <c r="B638" s="128"/>
      <c r="C638" s="94"/>
      <c r="D638" s="94"/>
      <c r="E638" s="93"/>
      <c r="F638" s="90"/>
      <c r="G638" s="89"/>
      <c r="H638" s="89"/>
      <c r="I638" s="90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9"/>
      <c r="V638" s="89"/>
      <c r="W638" s="89"/>
      <c r="X638" s="89"/>
      <c r="Y638" s="89"/>
      <c r="Z638" s="89"/>
      <c r="AA638" s="89"/>
      <c r="AB638" s="89"/>
      <c r="AC638" s="89"/>
    </row>
    <row r="639" spans="1:29" ht="15.75" customHeight="1" x14ac:dyDescent="0.25">
      <c r="A639" s="89"/>
      <c r="B639" s="128"/>
      <c r="C639" s="94"/>
      <c r="D639" s="94"/>
      <c r="E639" s="93"/>
      <c r="F639" s="90"/>
      <c r="G639" s="89"/>
      <c r="H639" s="89"/>
      <c r="I639" s="90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9"/>
      <c r="V639" s="89"/>
      <c r="W639" s="89"/>
      <c r="X639" s="89"/>
      <c r="Y639" s="89"/>
      <c r="Z639" s="89"/>
      <c r="AA639" s="89"/>
      <c r="AB639" s="89"/>
      <c r="AC639" s="89"/>
    </row>
    <row r="640" spans="1:29" ht="15.75" customHeight="1" x14ac:dyDescent="0.25">
      <c r="A640" s="89"/>
      <c r="B640" s="128"/>
      <c r="C640" s="94"/>
      <c r="D640" s="94"/>
      <c r="E640" s="93"/>
      <c r="F640" s="90"/>
      <c r="G640" s="89"/>
      <c r="H640" s="89"/>
      <c r="I640" s="90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9"/>
      <c r="V640" s="89"/>
      <c r="W640" s="89"/>
      <c r="X640" s="89"/>
      <c r="Y640" s="89"/>
      <c r="Z640" s="89"/>
      <c r="AA640" s="89"/>
      <c r="AB640" s="89"/>
      <c r="AC640" s="89"/>
    </row>
    <row r="641" spans="1:29" ht="15.75" customHeight="1" x14ac:dyDescent="0.25">
      <c r="A641" s="89"/>
      <c r="B641" s="128"/>
      <c r="C641" s="94"/>
      <c r="D641" s="94"/>
      <c r="E641" s="93"/>
      <c r="F641" s="90"/>
      <c r="G641" s="89"/>
      <c r="H641" s="89"/>
      <c r="I641" s="90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9"/>
      <c r="V641" s="89"/>
      <c r="W641" s="89"/>
      <c r="X641" s="89"/>
      <c r="Y641" s="89"/>
      <c r="Z641" s="89"/>
      <c r="AA641" s="89"/>
      <c r="AB641" s="89"/>
      <c r="AC641" s="89"/>
    </row>
    <row r="642" spans="1:29" ht="15.75" customHeight="1" x14ac:dyDescent="0.25">
      <c r="A642" s="89"/>
      <c r="B642" s="128"/>
      <c r="C642" s="94"/>
      <c r="D642" s="94"/>
      <c r="E642" s="93"/>
      <c r="F642" s="90"/>
      <c r="G642" s="89"/>
      <c r="H642" s="89"/>
      <c r="I642" s="90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9"/>
      <c r="V642" s="89"/>
      <c r="W642" s="89"/>
      <c r="X642" s="89"/>
      <c r="Y642" s="89"/>
      <c r="Z642" s="89"/>
      <c r="AA642" s="89"/>
      <c r="AB642" s="89"/>
      <c r="AC642" s="89"/>
    </row>
    <row r="643" spans="1:29" ht="15.75" customHeight="1" x14ac:dyDescent="0.25">
      <c r="A643" s="89"/>
      <c r="B643" s="128"/>
      <c r="C643" s="94"/>
      <c r="D643" s="94"/>
      <c r="E643" s="93"/>
      <c r="F643" s="90"/>
      <c r="G643" s="89"/>
      <c r="H643" s="89"/>
      <c r="I643" s="90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9"/>
      <c r="V643" s="89"/>
      <c r="W643" s="89"/>
      <c r="X643" s="89"/>
      <c r="Y643" s="89"/>
      <c r="Z643" s="89"/>
      <c r="AA643" s="89"/>
      <c r="AB643" s="89"/>
      <c r="AC643" s="89"/>
    </row>
    <row r="644" spans="1:29" ht="15.75" customHeight="1" x14ac:dyDescent="0.25">
      <c r="A644" s="89"/>
      <c r="B644" s="128"/>
      <c r="C644" s="94"/>
      <c r="D644" s="94"/>
      <c r="E644" s="93"/>
      <c r="F644" s="90"/>
      <c r="G644" s="89"/>
      <c r="H644" s="89"/>
      <c r="I644" s="90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9"/>
      <c r="V644" s="89"/>
      <c r="W644" s="89"/>
      <c r="X644" s="89"/>
      <c r="Y644" s="89"/>
      <c r="Z644" s="89"/>
      <c r="AA644" s="89"/>
      <c r="AB644" s="89"/>
      <c r="AC644" s="89"/>
    </row>
    <row r="645" spans="1:29" ht="15.75" customHeight="1" x14ac:dyDescent="0.25">
      <c r="A645" s="89"/>
      <c r="B645" s="128"/>
      <c r="C645" s="94"/>
      <c r="D645" s="94"/>
      <c r="E645" s="93"/>
      <c r="F645" s="90"/>
      <c r="G645" s="89"/>
      <c r="H645" s="89"/>
      <c r="I645" s="90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9"/>
      <c r="V645" s="89"/>
      <c r="W645" s="89"/>
      <c r="X645" s="89"/>
      <c r="Y645" s="89"/>
      <c r="Z645" s="89"/>
      <c r="AA645" s="89"/>
      <c r="AB645" s="89"/>
      <c r="AC645" s="89"/>
    </row>
    <row r="646" spans="1:29" ht="15.75" customHeight="1" x14ac:dyDescent="0.25">
      <c r="A646" s="89"/>
      <c r="B646" s="128"/>
      <c r="C646" s="94"/>
      <c r="D646" s="94"/>
      <c r="E646" s="93"/>
      <c r="F646" s="90"/>
      <c r="G646" s="89"/>
      <c r="H646" s="89"/>
      <c r="I646" s="90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9"/>
      <c r="V646" s="89"/>
      <c r="W646" s="89"/>
      <c r="X646" s="89"/>
      <c r="Y646" s="89"/>
      <c r="Z646" s="89"/>
      <c r="AA646" s="89"/>
      <c r="AB646" s="89"/>
      <c r="AC646" s="89"/>
    </row>
    <row r="647" spans="1:29" ht="15.75" customHeight="1" x14ac:dyDescent="0.25">
      <c r="A647" s="89"/>
      <c r="B647" s="128"/>
      <c r="C647" s="94"/>
      <c r="D647" s="94"/>
      <c r="E647" s="93"/>
      <c r="F647" s="90"/>
      <c r="G647" s="89"/>
      <c r="H647" s="89"/>
      <c r="I647" s="90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9"/>
      <c r="V647" s="89"/>
      <c r="W647" s="89"/>
      <c r="X647" s="89"/>
      <c r="Y647" s="89"/>
      <c r="Z647" s="89"/>
      <c r="AA647" s="89"/>
      <c r="AB647" s="89"/>
      <c r="AC647" s="89"/>
    </row>
    <row r="648" spans="1:29" ht="15.75" customHeight="1" x14ac:dyDescent="0.25">
      <c r="A648" s="89"/>
      <c r="B648" s="128"/>
      <c r="C648" s="94"/>
      <c r="D648" s="94"/>
      <c r="E648" s="93"/>
      <c r="F648" s="90"/>
      <c r="G648" s="89"/>
      <c r="H648" s="89"/>
      <c r="I648" s="90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9"/>
      <c r="V648" s="89"/>
      <c r="W648" s="89"/>
      <c r="X648" s="89"/>
      <c r="Y648" s="89"/>
      <c r="Z648" s="89"/>
      <c r="AA648" s="89"/>
      <c r="AB648" s="89"/>
      <c r="AC648" s="89"/>
    </row>
    <row r="649" spans="1:29" ht="15.75" customHeight="1" x14ac:dyDescent="0.25">
      <c r="A649" s="89"/>
      <c r="B649" s="128"/>
      <c r="C649" s="94"/>
      <c r="D649" s="94"/>
      <c r="E649" s="93"/>
      <c r="F649" s="90"/>
      <c r="G649" s="89"/>
      <c r="H649" s="89"/>
      <c r="I649" s="90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9"/>
      <c r="V649" s="89"/>
      <c r="W649" s="89"/>
      <c r="X649" s="89"/>
      <c r="Y649" s="89"/>
      <c r="Z649" s="89"/>
      <c r="AA649" s="89"/>
      <c r="AB649" s="89"/>
      <c r="AC649" s="89"/>
    </row>
    <row r="650" spans="1:29" ht="15.75" customHeight="1" x14ac:dyDescent="0.25">
      <c r="A650" s="89"/>
      <c r="B650" s="128"/>
      <c r="C650" s="94"/>
      <c r="D650" s="94"/>
      <c r="E650" s="93"/>
      <c r="F650" s="90"/>
      <c r="G650" s="89"/>
      <c r="H650" s="89"/>
      <c r="I650" s="90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9"/>
      <c r="V650" s="89"/>
      <c r="W650" s="89"/>
      <c r="X650" s="89"/>
      <c r="Y650" s="89"/>
      <c r="Z650" s="89"/>
      <c r="AA650" s="89"/>
      <c r="AB650" s="89"/>
      <c r="AC650" s="89"/>
    </row>
    <row r="651" spans="1:29" ht="15.75" customHeight="1" x14ac:dyDescent="0.25">
      <c r="A651" s="89"/>
      <c r="B651" s="128"/>
      <c r="C651" s="94"/>
      <c r="D651" s="94"/>
      <c r="E651" s="93"/>
      <c r="F651" s="90"/>
      <c r="G651" s="89"/>
      <c r="H651" s="89"/>
      <c r="I651" s="90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9"/>
      <c r="V651" s="89"/>
      <c r="W651" s="89"/>
      <c r="X651" s="89"/>
      <c r="Y651" s="89"/>
      <c r="Z651" s="89"/>
      <c r="AA651" s="89"/>
      <c r="AB651" s="89"/>
      <c r="AC651" s="89"/>
    </row>
    <row r="652" spans="1:29" ht="15.75" customHeight="1" x14ac:dyDescent="0.25">
      <c r="A652" s="89"/>
      <c r="B652" s="128"/>
      <c r="C652" s="94"/>
      <c r="D652" s="94"/>
      <c r="E652" s="93"/>
      <c r="F652" s="90"/>
      <c r="G652" s="89"/>
      <c r="H652" s="89"/>
      <c r="I652" s="90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9"/>
      <c r="V652" s="89"/>
      <c r="W652" s="89"/>
      <c r="X652" s="89"/>
      <c r="Y652" s="89"/>
      <c r="Z652" s="89"/>
      <c r="AA652" s="89"/>
      <c r="AB652" s="89"/>
      <c r="AC652" s="89"/>
    </row>
    <row r="653" spans="1:29" ht="15.75" customHeight="1" x14ac:dyDescent="0.25">
      <c r="A653" s="89"/>
      <c r="B653" s="128"/>
      <c r="C653" s="94"/>
      <c r="D653" s="94"/>
      <c r="E653" s="93"/>
      <c r="F653" s="90"/>
      <c r="G653" s="89"/>
      <c r="H653" s="89"/>
      <c r="I653" s="90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9"/>
      <c r="V653" s="89"/>
      <c r="W653" s="89"/>
      <c r="X653" s="89"/>
      <c r="Y653" s="89"/>
      <c r="Z653" s="89"/>
      <c r="AA653" s="89"/>
      <c r="AB653" s="89"/>
      <c r="AC653" s="89"/>
    </row>
    <row r="654" spans="1:29" ht="15.75" customHeight="1" x14ac:dyDescent="0.25">
      <c r="A654" s="89"/>
      <c r="B654" s="128"/>
      <c r="C654" s="94"/>
      <c r="D654" s="94"/>
      <c r="E654" s="93"/>
      <c r="F654" s="90"/>
      <c r="G654" s="89"/>
      <c r="H654" s="89"/>
      <c r="I654" s="90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9"/>
      <c r="V654" s="89"/>
      <c r="W654" s="89"/>
      <c r="X654" s="89"/>
      <c r="Y654" s="89"/>
      <c r="Z654" s="89"/>
      <c r="AA654" s="89"/>
      <c r="AB654" s="89"/>
      <c r="AC654" s="89"/>
    </row>
    <row r="655" spans="1:29" ht="15.75" customHeight="1" x14ac:dyDescent="0.25">
      <c r="A655" s="89"/>
      <c r="B655" s="128"/>
      <c r="C655" s="94"/>
      <c r="D655" s="94"/>
      <c r="E655" s="93"/>
      <c r="F655" s="90"/>
      <c r="G655" s="89"/>
      <c r="H655" s="89"/>
      <c r="I655" s="90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9"/>
      <c r="V655" s="89"/>
      <c r="W655" s="89"/>
      <c r="X655" s="89"/>
      <c r="Y655" s="89"/>
      <c r="Z655" s="89"/>
      <c r="AA655" s="89"/>
      <c r="AB655" s="89"/>
      <c r="AC655" s="89"/>
    </row>
    <row r="656" spans="1:29" ht="15.75" customHeight="1" x14ac:dyDescent="0.25">
      <c r="A656" s="89"/>
      <c r="B656" s="128"/>
      <c r="C656" s="94"/>
      <c r="D656" s="94"/>
      <c r="E656" s="93"/>
      <c r="F656" s="90"/>
      <c r="G656" s="89"/>
      <c r="H656" s="89"/>
      <c r="I656" s="90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9"/>
      <c r="V656" s="89"/>
      <c r="W656" s="89"/>
      <c r="X656" s="89"/>
      <c r="Y656" s="89"/>
      <c r="Z656" s="89"/>
      <c r="AA656" s="89"/>
      <c r="AB656" s="89"/>
      <c r="AC656" s="89"/>
    </row>
    <row r="657" spans="1:29" ht="15.75" customHeight="1" x14ac:dyDescent="0.25">
      <c r="A657" s="89"/>
      <c r="B657" s="128"/>
      <c r="C657" s="94"/>
      <c r="D657" s="94"/>
      <c r="E657" s="93"/>
      <c r="F657" s="90"/>
      <c r="G657" s="89"/>
      <c r="H657" s="89"/>
      <c r="I657" s="90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9"/>
      <c r="V657" s="89"/>
      <c r="W657" s="89"/>
      <c r="X657" s="89"/>
      <c r="Y657" s="89"/>
      <c r="Z657" s="89"/>
      <c r="AA657" s="89"/>
      <c r="AB657" s="89"/>
      <c r="AC657" s="89"/>
    </row>
    <row r="658" spans="1:29" ht="15.75" customHeight="1" x14ac:dyDescent="0.25">
      <c r="A658" s="89"/>
      <c r="B658" s="128"/>
      <c r="C658" s="94"/>
      <c r="D658" s="94"/>
      <c r="E658" s="93"/>
      <c r="F658" s="90"/>
      <c r="G658" s="89"/>
      <c r="H658" s="89"/>
      <c r="I658" s="90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9"/>
      <c r="V658" s="89"/>
      <c r="W658" s="89"/>
      <c r="X658" s="89"/>
      <c r="Y658" s="89"/>
      <c r="Z658" s="89"/>
      <c r="AA658" s="89"/>
      <c r="AB658" s="89"/>
      <c r="AC658" s="89"/>
    </row>
    <row r="659" spans="1:29" ht="15.75" customHeight="1" x14ac:dyDescent="0.25">
      <c r="A659" s="89"/>
      <c r="B659" s="128"/>
      <c r="C659" s="94"/>
      <c r="D659" s="94"/>
      <c r="E659" s="93"/>
      <c r="F659" s="90"/>
      <c r="G659" s="89"/>
      <c r="H659" s="89"/>
      <c r="I659" s="90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9"/>
      <c r="V659" s="89"/>
      <c r="W659" s="89"/>
      <c r="X659" s="89"/>
      <c r="Y659" s="89"/>
      <c r="Z659" s="89"/>
      <c r="AA659" s="89"/>
      <c r="AB659" s="89"/>
      <c r="AC659" s="89"/>
    </row>
    <row r="660" spans="1:29" ht="15.75" customHeight="1" x14ac:dyDescent="0.25">
      <c r="A660" s="89"/>
      <c r="B660" s="128"/>
      <c r="C660" s="94"/>
      <c r="D660" s="94"/>
      <c r="E660" s="93"/>
      <c r="F660" s="90"/>
      <c r="G660" s="89"/>
      <c r="H660" s="89"/>
      <c r="I660" s="90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9"/>
      <c r="V660" s="89"/>
      <c r="W660" s="89"/>
      <c r="X660" s="89"/>
      <c r="Y660" s="89"/>
      <c r="Z660" s="89"/>
      <c r="AA660" s="89"/>
      <c r="AB660" s="89"/>
      <c r="AC660" s="89"/>
    </row>
    <row r="661" spans="1:29" ht="15.75" customHeight="1" x14ac:dyDescent="0.25">
      <c r="A661" s="89"/>
      <c r="B661" s="128"/>
      <c r="C661" s="94"/>
      <c r="D661" s="94"/>
      <c r="E661" s="93"/>
      <c r="F661" s="90"/>
      <c r="G661" s="89"/>
      <c r="H661" s="89"/>
      <c r="I661" s="90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9"/>
      <c r="V661" s="89"/>
      <c r="W661" s="89"/>
      <c r="X661" s="89"/>
      <c r="Y661" s="89"/>
      <c r="Z661" s="89"/>
      <c r="AA661" s="89"/>
      <c r="AB661" s="89"/>
      <c r="AC661" s="89"/>
    </row>
    <row r="662" spans="1:29" ht="15.75" customHeight="1" x14ac:dyDescent="0.25">
      <c r="A662" s="89"/>
      <c r="B662" s="128"/>
      <c r="C662" s="94"/>
      <c r="D662" s="94"/>
      <c r="E662" s="93"/>
      <c r="F662" s="90"/>
      <c r="G662" s="89"/>
      <c r="H662" s="89"/>
      <c r="I662" s="90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9"/>
      <c r="V662" s="89"/>
      <c r="W662" s="89"/>
      <c r="X662" s="89"/>
      <c r="Y662" s="89"/>
      <c r="Z662" s="89"/>
      <c r="AA662" s="89"/>
      <c r="AB662" s="89"/>
      <c r="AC662" s="89"/>
    </row>
    <row r="663" spans="1:29" ht="15.75" customHeight="1" x14ac:dyDescent="0.25">
      <c r="A663" s="89"/>
      <c r="B663" s="128"/>
      <c r="C663" s="94"/>
      <c r="D663" s="94"/>
      <c r="E663" s="93"/>
      <c r="F663" s="90"/>
      <c r="G663" s="89"/>
      <c r="H663" s="89"/>
      <c r="I663" s="90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9"/>
      <c r="V663" s="89"/>
      <c r="W663" s="89"/>
      <c r="X663" s="89"/>
      <c r="Y663" s="89"/>
      <c r="Z663" s="89"/>
      <c r="AA663" s="89"/>
      <c r="AB663" s="89"/>
      <c r="AC663" s="89"/>
    </row>
    <row r="664" spans="1:29" ht="15.75" customHeight="1" x14ac:dyDescent="0.25">
      <c r="A664" s="89"/>
      <c r="B664" s="128"/>
      <c r="C664" s="94"/>
      <c r="D664" s="94"/>
      <c r="E664" s="93"/>
      <c r="F664" s="90"/>
      <c r="G664" s="89"/>
      <c r="H664" s="89"/>
      <c r="I664" s="90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9"/>
      <c r="V664" s="89"/>
      <c r="W664" s="89"/>
      <c r="X664" s="89"/>
      <c r="Y664" s="89"/>
      <c r="Z664" s="89"/>
      <c r="AA664" s="89"/>
      <c r="AB664" s="89"/>
      <c r="AC664" s="89"/>
    </row>
    <row r="665" spans="1:29" ht="15.75" customHeight="1" x14ac:dyDescent="0.25">
      <c r="A665" s="89"/>
      <c r="B665" s="128"/>
      <c r="C665" s="94"/>
      <c r="D665" s="94"/>
      <c r="E665" s="93"/>
      <c r="F665" s="90"/>
      <c r="G665" s="89"/>
      <c r="H665" s="89"/>
      <c r="I665" s="90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9"/>
      <c r="V665" s="89"/>
      <c r="W665" s="89"/>
      <c r="X665" s="89"/>
      <c r="Y665" s="89"/>
      <c r="Z665" s="89"/>
      <c r="AA665" s="89"/>
      <c r="AB665" s="89"/>
      <c r="AC665" s="89"/>
    </row>
    <row r="666" spans="1:29" ht="15.75" customHeight="1" x14ac:dyDescent="0.25">
      <c r="A666" s="89"/>
      <c r="B666" s="128"/>
      <c r="C666" s="94"/>
      <c r="D666" s="94"/>
      <c r="E666" s="93"/>
      <c r="F666" s="90"/>
      <c r="G666" s="89"/>
      <c r="H666" s="89"/>
      <c r="I666" s="90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9"/>
      <c r="V666" s="89"/>
      <c r="W666" s="89"/>
      <c r="X666" s="89"/>
      <c r="Y666" s="89"/>
      <c r="Z666" s="89"/>
      <c r="AA666" s="89"/>
      <c r="AB666" s="89"/>
      <c r="AC666" s="89"/>
    </row>
    <row r="667" spans="1:29" ht="15.75" customHeight="1" x14ac:dyDescent="0.25">
      <c r="A667" s="89"/>
      <c r="B667" s="128"/>
      <c r="C667" s="94"/>
      <c r="D667" s="94"/>
      <c r="E667" s="93"/>
      <c r="F667" s="90"/>
      <c r="G667" s="89"/>
      <c r="H667" s="89"/>
      <c r="I667" s="90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9"/>
      <c r="V667" s="89"/>
      <c r="W667" s="89"/>
      <c r="X667" s="89"/>
      <c r="Y667" s="89"/>
      <c r="Z667" s="89"/>
      <c r="AA667" s="89"/>
      <c r="AB667" s="89"/>
      <c r="AC667" s="89"/>
    </row>
    <row r="668" spans="1:29" ht="15.75" customHeight="1" x14ac:dyDescent="0.25">
      <c r="A668" s="89"/>
      <c r="B668" s="128"/>
      <c r="C668" s="94"/>
      <c r="D668" s="94"/>
      <c r="E668" s="93"/>
      <c r="F668" s="90"/>
      <c r="G668" s="89"/>
      <c r="H668" s="89"/>
      <c r="I668" s="90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9"/>
      <c r="V668" s="89"/>
      <c r="W668" s="89"/>
      <c r="X668" s="89"/>
      <c r="Y668" s="89"/>
      <c r="Z668" s="89"/>
      <c r="AA668" s="89"/>
      <c r="AB668" s="89"/>
      <c r="AC668" s="89"/>
    </row>
    <row r="669" spans="1:29" ht="15.75" customHeight="1" x14ac:dyDescent="0.25">
      <c r="A669" s="89"/>
      <c r="B669" s="128"/>
      <c r="C669" s="94"/>
      <c r="D669" s="94"/>
      <c r="E669" s="93"/>
      <c r="F669" s="90"/>
      <c r="G669" s="89"/>
      <c r="H669" s="89"/>
      <c r="I669" s="90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9"/>
      <c r="V669" s="89"/>
      <c r="W669" s="89"/>
      <c r="X669" s="89"/>
      <c r="Y669" s="89"/>
      <c r="Z669" s="89"/>
      <c r="AA669" s="89"/>
      <c r="AB669" s="89"/>
      <c r="AC669" s="89"/>
    </row>
    <row r="670" spans="1:29" ht="15.75" customHeight="1" x14ac:dyDescent="0.25">
      <c r="A670" s="89"/>
      <c r="B670" s="128"/>
      <c r="C670" s="94"/>
      <c r="D670" s="94"/>
      <c r="E670" s="93"/>
      <c r="F670" s="90"/>
      <c r="G670" s="89"/>
      <c r="H670" s="89"/>
      <c r="I670" s="90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9"/>
      <c r="V670" s="89"/>
      <c r="W670" s="89"/>
      <c r="X670" s="89"/>
      <c r="Y670" s="89"/>
      <c r="Z670" s="89"/>
      <c r="AA670" s="89"/>
      <c r="AB670" s="89"/>
      <c r="AC670" s="89"/>
    </row>
    <row r="671" spans="1:29" ht="15.75" customHeight="1" x14ac:dyDescent="0.25">
      <c r="A671" s="89"/>
      <c r="B671" s="128"/>
      <c r="C671" s="94"/>
      <c r="D671" s="94"/>
      <c r="E671" s="93"/>
      <c r="F671" s="90"/>
      <c r="G671" s="89"/>
      <c r="H671" s="89"/>
      <c r="I671" s="90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9"/>
      <c r="V671" s="89"/>
      <c r="W671" s="89"/>
      <c r="X671" s="89"/>
      <c r="Y671" s="89"/>
      <c r="Z671" s="89"/>
      <c r="AA671" s="89"/>
      <c r="AB671" s="89"/>
      <c r="AC671" s="89"/>
    </row>
    <row r="672" spans="1:29" ht="15.75" customHeight="1" x14ac:dyDescent="0.25">
      <c r="A672" s="89"/>
      <c r="B672" s="128"/>
      <c r="C672" s="94"/>
      <c r="D672" s="94"/>
      <c r="E672" s="93"/>
      <c r="F672" s="90"/>
      <c r="G672" s="89"/>
      <c r="H672" s="89"/>
      <c r="I672" s="90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9"/>
      <c r="V672" s="89"/>
      <c r="W672" s="89"/>
      <c r="X672" s="89"/>
      <c r="Y672" s="89"/>
      <c r="Z672" s="89"/>
      <c r="AA672" s="89"/>
      <c r="AB672" s="89"/>
      <c r="AC672" s="89"/>
    </row>
    <row r="673" spans="1:29" ht="15.75" customHeight="1" x14ac:dyDescent="0.25">
      <c r="A673" s="89"/>
      <c r="B673" s="128"/>
      <c r="C673" s="94"/>
      <c r="D673" s="94"/>
      <c r="E673" s="93"/>
      <c r="F673" s="90"/>
      <c r="G673" s="89"/>
      <c r="H673" s="89"/>
      <c r="I673" s="90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9"/>
      <c r="V673" s="89"/>
      <c r="W673" s="89"/>
      <c r="X673" s="89"/>
      <c r="Y673" s="89"/>
      <c r="Z673" s="89"/>
      <c r="AA673" s="89"/>
      <c r="AB673" s="89"/>
      <c r="AC673" s="89"/>
    </row>
    <row r="674" spans="1:29" ht="15.75" customHeight="1" x14ac:dyDescent="0.25">
      <c r="A674" s="89"/>
      <c r="B674" s="128"/>
      <c r="C674" s="94"/>
      <c r="D674" s="94"/>
      <c r="E674" s="93"/>
      <c r="F674" s="90"/>
      <c r="G674" s="89"/>
      <c r="H674" s="89"/>
      <c r="I674" s="90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9"/>
      <c r="V674" s="89"/>
      <c r="W674" s="89"/>
      <c r="X674" s="89"/>
      <c r="Y674" s="89"/>
      <c r="Z674" s="89"/>
      <c r="AA674" s="89"/>
      <c r="AB674" s="89"/>
      <c r="AC674" s="89"/>
    </row>
    <row r="675" spans="1:29" ht="15.75" customHeight="1" x14ac:dyDescent="0.25">
      <c r="A675" s="89"/>
      <c r="B675" s="128"/>
      <c r="C675" s="94"/>
      <c r="D675" s="94"/>
      <c r="E675" s="93"/>
      <c r="F675" s="90"/>
      <c r="G675" s="89"/>
      <c r="H675" s="89"/>
      <c r="I675" s="90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9"/>
      <c r="V675" s="89"/>
      <c r="W675" s="89"/>
      <c r="X675" s="89"/>
      <c r="Y675" s="89"/>
      <c r="Z675" s="89"/>
      <c r="AA675" s="89"/>
      <c r="AB675" s="89"/>
      <c r="AC675" s="89"/>
    </row>
    <row r="676" spans="1:29" ht="15.75" customHeight="1" x14ac:dyDescent="0.25">
      <c r="A676" s="89"/>
      <c r="B676" s="128"/>
      <c r="C676" s="94"/>
      <c r="D676" s="94"/>
      <c r="E676" s="93"/>
      <c r="F676" s="90"/>
      <c r="G676" s="89"/>
      <c r="H676" s="89"/>
      <c r="I676" s="90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9"/>
      <c r="V676" s="89"/>
      <c r="W676" s="89"/>
      <c r="X676" s="89"/>
      <c r="Y676" s="89"/>
      <c r="Z676" s="89"/>
      <c r="AA676" s="89"/>
      <c r="AB676" s="89"/>
      <c r="AC676" s="89"/>
    </row>
    <row r="677" spans="1:29" ht="15.75" customHeight="1" x14ac:dyDescent="0.25">
      <c r="A677" s="89"/>
      <c r="B677" s="128"/>
      <c r="C677" s="94"/>
      <c r="D677" s="94"/>
      <c r="E677" s="93"/>
      <c r="F677" s="90"/>
      <c r="G677" s="89"/>
      <c r="H677" s="89"/>
      <c r="I677" s="90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9"/>
      <c r="V677" s="89"/>
      <c r="W677" s="89"/>
      <c r="X677" s="89"/>
      <c r="Y677" s="89"/>
      <c r="Z677" s="89"/>
      <c r="AA677" s="89"/>
      <c r="AB677" s="89"/>
      <c r="AC677" s="89"/>
    </row>
    <row r="678" spans="1:29" ht="15.75" customHeight="1" x14ac:dyDescent="0.25">
      <c r="A678" s="89"/>
      <c r="B678" s="128"/>
      <c r="C678" s="94"/>
      <c r="D678" s="94"/>
      <c r="E678" s="93"/>
      <c r="F678" s="90"/>
      <c r="G678" s="89"/>
      <c r="H678" s="89"/>
      <c r="I678" s="90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9"/>
      <c r="V678" s="89"/>
      <c r="W678" s="89"/>
      <c r="X678" s="89"/>
      <c r="Y678" s="89"/>
      <c r="Z678" s="89"/>
      <c r="AA678" s="89"/>
      <c r="AB678" s="89"/>
      <c r="AC678" s="89"/>
    </row>
    <row r="679" spans="1:29" ht="15.75" customHeight="1" x14ac:dyDescent="0.25">
      <c r="A679" s="89"/>
      <c r="B679" s="128"/>
      <c r="C679" s="94"/>
      <c r="D679" s="94"/>
      <c r="E679" s="93"/>
      <c r="F679" s="90"/>
      <c r="G679" s="89"/>
      <c r="H679" s="89"/>
      <c r="I679" s="90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9"/>
      <c r="V679" s="89"/>
      <c r="W679" s="89"/>
      <c r="X679" s="89"/>
      <c r="Y679" s="89"/>
      <c r="Z679" s="89"/>
      <c r="AA679" s="89"/>
      <c r="AB679" s="89"/>
      <c r="AC679" s="89"/>
    </row>
    <row r="680" spans="1:29" ht="15.75" customHeight="1" x14ac:dyDescent="0.25">
      <c r="A680" s="89"/>
      <c r="B680" s="128"/>
      <c r="C680" s="94"/>
      <c r="D680" s="94"/>
      <c r="E680" s="93"/>
      <c r="F680" s="90"/>
      <c r="G680" s="89"/>
      <c r="H680" s="89"/>
      <c r="I680" s="90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9"/>
      <c r="V680" s="89"/>
      <c r="W680" s="89"/>
      <c r="X680" s="89"/>
      <c r="Y680" s="89"/>
      <c r="Z680" s="89"/>
      <c r="AA680" s="89"/>
      <c r="AB680" s="89"/>
      <c r="AC680" s="89"/>
    </row>
    <row r="681" spans="1:29" ht="15.75" customHeight="1" x14ac:dyDescent="0.25">
      <c r="A681" s="89"/>
      <c r="B681" s="128"/>
      <c r="C681" s="94"/>
      <c r="D681" s="94"/>
      <c r="E681" s="93"/>
      <c r="F681" s="90"/>
      <c r="G681" s="89"/>
      <c r="H681" s="89"/>
      <c r="I681" s="90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9"/>
      <c r="V681" s="89"/>
      <c r="W681" s="89"/>
      <c r="X681" s="89"/>
      <c r="Y681" s="89"/>
      <c r="Z681" s="89"/>
      <c r="AA681" s="89"/>
      <c r="AB681" s="89"/>
      <c r="AC681" s="89"/>
    </row>
    <row r="682" spans="1:29" ht="15.75" customHeight="1" x14ac:dyDescent="0.25">
      <c r="A682" s="89"/>
      <c r="B682" s="128"/>
      <c r="C682" s="94"/>
      <c r="D682" s="94"/>
      <c r="E682" s="93"/>
      <c r="F682" s="90"/>
      <c r="G682" s="89"/>
      <c r="H682" s="89"/>
      <c r="I682" s="90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9"/>
      <c r="V682" s="89"/>
      <c r="W682" s="89"/>
      <c r="X682" s="89"/>
      <c r="Y682" s="89"/>
      <c r="Z682" s="89"/>
      <c r="AA682" s="89"/>
      <c r="AB682" s="89"/>
      <c r="AC682" s="89"/>
    </row>
    <row r="683" spans="1:29" ht="15.75" customHeight="1" x14ac:dyDescent="0.25">
      <c r="A683" s="89"/>
      <c r="B683" s="128"/>
      <c r="C683" s="94"/>
      <c r="D683" s="94"/>
      <c r="E683" s="93"/>
      <c r="F683" s="90"/>
      <c r="G683" s="89"/>
      <c r="H683" s="89"/>
      <c r="I683" s="90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9"/>
      <c r="V683" s="89"/>
      <c r="W683" s="89"/>
      <c r="X683" s="89"/>
      <c r="Y683" s="89"/>
      <c r="Z683" s="89"/>
      <c r="AA683" s="89"/>
      <c r="AB683" s="89"/>
      <c r="AC683" s="89"/>
    </row>
    <row r="684" spans="1:29" ht="15.75" customHeight="1" x14ac:dyDescent="0.25">
      <c r="A684" s="89"/>
      <c r="B684" s="128"/>
      <c r="C684" s="94"/>
      <c r="D684" s="94"/>
      <c r="E684" s="93"/>
      <c r="F684" s="90"/>
      <c r="G684" s="89"/>
      <c r="H684" s="89"/>
      <c r="I684" s="90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9"/>
      <c r="V684" s="89"/>
      <c r="W684" s="89"/>
      <c r="X684" s="89"/>
      <c r="Y684" s="89"/>
      <c r="Z684" s="89"/>
      <c r="AA684" s="89"/>
      <c r="AB684" s="89"/>
      <c r="AC684" s="89"/>
    </row>
    <row r="685" spans="1:29" ht="15.75" customHeight="1" x14ac:dyDescent="0.25">
      <c r="A685" s="89"/>
      <c r="B685" s="128"/>
      <c r="C685" s="94"/>
      <c r="D685" s="94"/>
      <c r="E685" s="93"/>
      <c r="F685" s="90"/>
      <c r="G685" s="89"/>
      <c r="H685" s="89"/>
      <c r="I685" s="90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9"/>
      <c r="V685" s="89"/>
      <c r="W685" s="89"/>
      <c r="X685" s="89"/>
      <c r="Y685" s="89"/>
      <c r="Z685" s="89"/>
      <c r="AA685" s="89"/>
      <c r="AB685" s="89"/>
      <c r="AC685" s="89"/>
    </row>
    <row r="686" spans="1:29" ht="15.75" customHeight="1" x14ac:dyDescent="0.25">
      <c r="A686" s="89"/>
      <c r="B686" s="128"/>
      <c r="C686" s="94"/>
      <c r="D686" s="94"/>
      <c r="E686" s="93"/>
      <c r="F686" s="90"/>
      <c r="G686" s="89"/>
      <c r="H686" s="89"/>
      <c r="I686" s="90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9"/>
      <c r="V686" s="89"/>
      <c r="W686" s="89"/>
      <c r="X686" s="89"/>
      <c r="Y686" s="89"/>
      <c r="Z686" s="89"/>
      <c r="AA686" s="89"/>
      <c r="AB686" s="89"/>
      <c r="AC686" s="89"/>
    </row>
    <row r="687" spans="1:29" ht="15.75" customHeight="1" x14ac:dyDescent="0.25">
      <c r="A687" s="89"/>
      <c r="B687" s="128"/>
      <c r="C687" s="94"/>
      <c r="D687" s="94"/>
      <c r="E687" s="93"/>
      <c r="F687" s="90"/>
      <c r="G687" s="89"/>
      <c r="H687" s="89"/>
      <c r="I687" s="90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9"/>
      <c r="V687" s="89"/>
      <c r="W687" s="89"/>
      <c r="X687" s="89"/>
      <c r="Y687" s="89"/>
      <c r="Z687" s="89"/>
      <c r="AA687" s="89"/>
      <c r="AB687" s="89"/>
      <c r="AC687" s="89"/>
    </row>
    <row r="688" spans="1:29" ht="15.75" customHeight="1" x14ac:dyDescent="0.25">
      <c r="A688" s="89"/>
      <c r="B688" s="128"/>
      <c r="C688" s="94"/>
      <c r="D688" s="94"/>
      <c r="E688" s="93"/>
      <c r="F688" s="90"/>
      <c r="G688" s="89"/>
      <c r="H688" s="89"/>
      <c r="I688" s="90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9"/>
      <c r="V688" s="89"/>
      <c r="W688" s="89"/>
      <c r="X688" s="89"/>
      <c r="Y688" s="89"/>
      <c r="Z688" s="89"/>
      <c r="AA688" s="89"/>
      <c r="AB688" s="89"/>
      <c r="AC688" s="89"/>
    </row>
    <row r="689" spans="1:29" ht="15.75" customHeight="1" x14ac:dyDescent="0.25">
      <c r="A689" s="89"/>
      <c r="B689" s="128"/>
      <c r="C689" s="94"/>
      <c r="D689" s="94"/>
      <c r="E689" s="93"/>
      <c r="F689" s="90"/>
      <c r="G689" s="89"/>
      <c r="H689" s="89"/>
      <c r="I689" s="90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9"/>
      <c r="V689" s="89"/>
      <c r="W689" s="89"/>
      <c r="X689" s="89"/>
      <c r="Y689" s="89"/>
      <c r="Z689" s="89"/>
      <c r="AA689" s="89"/>
      <c r="AB689" s="89"/>
      <c r="AC689" s="89"/>
    </row>
    <row r="690" spans="1:29" ht="15.75" customHeight="1" x14ac:dyDescent="0.25">
      <c r="A690" s="89"/>
      <c r="B690" s="128"/>
      <c r="C690" s="94"/>
      <c r="D690" s="94"/>
      <c r="E690" s="93"/>
      <c r="F690" s="90"/>
      <c r="G690" s="89"/>
      <c r="H690" s="89"/>
      <c r="I690" s="90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9"/>
      <c r="V690" s="89"/>
      <c r="W690" s="89"/>
      <c r="X690" s="89"/>
      <c r="Y690" s="89"/>
      <c r="Z690" s="89"/>
      <c r="AA690" s="89"/>
      <c r="AB690" s="89"/>
      <c r="AC690" s="89"/>
    </row>
    <row r="691" spans="1:29" ht="15.75" customHeight="1" x14ac:dyDescent="0.25">
      <c r="A691" s="89"/>
      <c r="B691" s="128"/>
      <c r="C691" s="94"/>
      <c r="D691" s="94"/>
      <c r="E691" s="93"/>
      <c r="F691" s="90"/>
      <c r="G691" s="89"/>
      <c r="H691" s="89"/>
      <c r="I691" s="90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9"/>
      <c r="V691" s="89"/>
      <c r="W691" s="89"/>
      <c r="X691" s="89"/>
      <c r="Y691" s="89"/>
      <c r="Z691" s="89"/>
      <c r="AA691" s="89"/>
      <c r="AB691" s="89"/>
      <c r="AC691" s="89"/>
    </row>
    <row r="692" spans="1:29" ht="15.75" customHeight="1" x14ac:dyDescent="0.25">
      <c r="A692" s="89"/>
      <c r="B692" s="128"/>
      <c r="C692" s="94"/>
      <c r="D692" s="94"/>
      <c r="E692" s="93"/>
      <c r="F692" s="90"/>
      <c r="G692" s="89"/>
      <c r="H692" s="89"/>
      <c r="I692" s="90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9"/>
      <c r="V692" s="89"/>
      <c r="W692" s="89"/>
      <c r="X692" s="89"/>
      <c r="Y692" s="89"/>
      <c r="Z692" s="89"/>
      <c r="AA692" s="89"/>
      <c r="AB692" s="89"/>
      <c r="AC692" s="89"/>
    </row>
    <row r="693" spans="1:29" ht="15.75" customHeight="1" x14ac:dyDescent="0.25">
      <c r="A693" s="89"/>
      <c r="B693" s="128"/>
      <c r="C693" s="94"/>
      <c r="D693" s="94"/>
      <c r="E693" s="93"/>
      <c r="F693" s="90"/>
      <c r="G693" s="89"/>
      <c r="H693" s="89"/>
      <c r="I693" s="90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9"/>
      <c r="V693" s="89"/>
      <c r="W693" s="89"/>
      <c r="X693" s="89"/>
      <c r="Y693" s="89"/>
      <c r="Z693" s="89"/>
      <c r="AA693" s="89"/>
      <c r="AB693" s="89"/>
      <c r="AC693" s="89"/>
    </row>
    <row r="694" spans="1:29" ht="15.75" customHeight="1" x14ac:dyDescent="0.25">
      <c r="A694" s="89"/>
      <c r="B694" s="128"/>
      <c r="C694" s="94"/>
      <c r="D694" s="94"/>
      <c r="E694" s="93"/>
      <c r="F694" s="90"/>
      <c r="G694" s="89"/>
      <c r="H694" s="89"/>
      <c r="I694" s="90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9"/>
      <c r="V694" s="89"/>
      <c r="W694" s="89"/>
      <c r="X694" s="89"/>
      <c r="Y694" s="89"/>
      <c r="Z694" s="89"/>
      <c r="AA694" s="89"/>
      <c r="AB694" s="89"/>
      <c r="AC694" s="89"/>
    </row>
    <row r="695" spans="1:29" ht="15.75" customHeight="1" x14ac:dyDescent="0.25">
      <c r="A695" s="89"/>
      <c r="B695" s="128"/>
      <c r="C695" s="94"/>
      <c r="D695" s="94"/>
      <c r="E695" s="93"/>
      <c r="F695" s="90"/>
      <c r="G695" s="89"/>
      <c r="H695" s="89"/>
      <c r="I695" s="90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9"/>
      <c r="V695" s="89"/>
      <c r="W695" s="89"/>
      <c r="X695" s="89"/>
      <c r="Y695" s="89"/>
      <c r="Z695" s="89"/>
      <c r="AA695" s="89"/>
      <c r="AB695" s="89"/>
      <c r="AC695" s="89"/>
    </row>
    <row r="696" spans="1:29" ht="15.75" customHeight="1" x14ac:dyDescent="0.25">
      <c r="A696" s="89"/>
      <c r="B696" s="128"/>
      <c r="C696" s="94"/>
      <c r="D696" s="94"/>
      <c r="E696" s="93"/>
      <c r="F696" s="90"/>
      <c r="G696" s="89"/>
      <c r="H696" s="89"/>
      <c r="I696" s="90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9"/>
      <c r="V696" s="89"/>
      <c r="W696" s="89"/>
      <c r="X696" s="89"/>
      <c r="Y696" s="89"/>
      <c r="Z696" s="89"/>
      <c r="AA696" s="89"/>
      <c r="AB696" s="89"/>
      <c r="AC696" s="89"/>
    </row>
    <row r="697" spans="1:29" ht="15.75" customHeight="1" x14ac:dyDescent="0.25">
      <c r="A697" s="89"/>
      <c r="B697" s="128"/>
      <c r="C697" s="94"/>
      <c r="D697" s="94"/>
      <c r="E697" s="93"/>
      <c r="F697" s="90"/>
      <c r="G697" s="89"/>
      <c r="H697" s="89"/>
      <c r="I697" s="90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9"/>
      <c r="V697" s="89"/>
      <c r="W697" s="89"/>
      <c r="X697" s="89"/>
      <c r="Y697" s="89"/>
      <c r="Z697" s="89"/>
      <c r="AA697" s="89"/>
      <c r="AB697" s="89"/>
      <c r="AC697" s="89"/>
    </row>
    <row r="698" spans="1:29" ht="15.75" customHeight="1" x14ac:dyDescent="0.25">
      <c r="A698" s="89"/>
      <c r="B698" s="128"/>
      <c r="C698" s="94"/>
      <c r="D698" s="94"/>
      <c r="E698" s="93"/>
      <c r="F698" s="90"/>
      <c r="G698" s="89"/>
      <c r="H698" s="89"/>
      <c r="I698" s="90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9"/>
      <c r="V698" s="89"/>
      <c r="W698" s="89"/>
      <c r="X698" s="89"/>
      <c r="Y698" s="89"/>
      <c r="Z698" s="89"/>
      <c r="AA698" s="89"/>
      <c r="AB698" s="89"/>
      <c r="AC698" s="89"/>
    </row>
    <row r="699" spans="1:29" ht="15.75" customHeight="1" x14ac:dyDescent="0.25">
      <c r="A699" s="89"/>
      <c r="B699" s="128"/>
      <c r="C699" s="94"/>
      <c r="D699" s="94"/>
      <c r="E699" s="93"/>
      <c r="F699" s="90"/>
      <c r="G699" s="89"/>
      <c r="H699" s="89"/>
      <c r="I699" s="90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9"/>
      <c r="V699" s="89"/>
      <c r="W699" s="89"/>
      <c r="X699" s="89"/>
      <c r="Y699" s="89"/>
      <c r="Z699" s="89"/>
      <c r="AA699" s="89"/>
      <c r="AB699" s="89"/>
      <c r="AC699" s="89"/>
    </row>
    <row r="700" spans="1:29" ht="15.75" customHeight="1" x14ac:dyDescent="0.25">
      <c r="A700" s="89"/>
      <c r="B700" s="128"/>
      <c r="C700" s="94"/>
      <c r="D700" s="94"/>
      <c r="E700" s="93"/>
      <c r="F700" s="90"/>
      <c r="G700" s="89"/>
      <c r="H700" s="89"/>
      <c r="I700" s="90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9"/>
      <c r="V700" s="89"/>
      <c r="W700" s="89"/>
      <c r="X700" s="89"/>
      <c r="Y700" s="89"/>
      <c r="Z700" s="89"/>
      <c r="AA700" s="89"/>
      <c r="AB700" s="89"/>
      <c r="AC700" s="89"/>
    </row>
    <row r="701" spans="1:29" ht="15.75" customHeight="1" x14ac:dyDescent="0.25">
      <c r="A701" s="89"/>
      <c r="B701" s="128"/>
      <c r="C701" s="94"/>
      <c r="D701" s="94"/>
      <c r="E701" s="93"/>
      <c r="F701" s="90"/>
      <c r="G701" s="89"/>
      <c r="H701" s="89"/>
      <c r="I701" s="90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9"/>
      <c r="V701" s="89"/>
      <c r="W701" s="89"/>
      <c r="X701" s="89"/>
      <c r="Y701" s="89"/>
      <c r="Z701" s="89"/>
      <c r="AA701" s="89"/>
      <c r="AB701" s="89"/>
      <c r="AC701" s="89"/>
    </row>
    <row r="702" spans="1:29" ht="15.75" customHeight="1" x14ac:dyDescent="0.25">
      <c r="A702" s="89"/>
      <c r="B702" s="128"/>
      <c r="C702" s="94"/>
      <c r="D702" s="94"/>
      <c r="E702" s="93"/>
      <c r="F702" s="90"/>
      <c r="G702" s="89"/>
      <c r="H702" s="89"/>
      <c r="I702" s="90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9"/>
      <c r="V702" s="89"/>
      <c r="W702" s="89"/>
      <c r="X702" s="89"/>
      <c r="Y702" s="89"/>
      <c r="Z702" s="89"/>
      <c r="AA702" s="89"/>
      <c r="AB702" s="89"/>
      <c r="AC702" s="89"/>
    </row>
    <row r="703" spans="1:29" ht="15.75" customHeight="1" x14ac:dyDescent="0.25">
      <c r="A703" s="89"/>
      <c r="B703" s="128"/>
      <c r="C703" s="94"/>
      <c r="D703" s="94"/>
      <c r="E703" s="93"/>
      <c r="F703" s="90"/>
      <c r="G703" s="89"/>
      <c r="H703" s="89"/>
      <c r="I703" s="90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9"/>
      <c r="V703" s="89"/>
      <c r="W703" s="89"/>
      <c r="X703" s="89"/>
      <c r="Y703" s="89"/>
      <c r="Z703" s="89"/>
      <c r="AA703" s="89"/>
      <c r="AB703" s="89"/>
      <c r="AC703" s="89"/>
    </row>
    <row r="704" spans="1:29" ht="15.75" customHeight="1" x14ac:dyDescent="0.25">
      <c r="A704" s="89"/>
      <c r="B704" s="128"/>
      <c r="C704" s="94"/>
      <c r="D704" s="94"/>
      <c r="E704" s="93"/>
      <c r="F704" s="90"/>
      <c r="G704" s="89"/>
      <c r="H704" s="89"/>
      <c r="I704" s="90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9"/>
      <c r="V704" s="89"/>
      <c r="W704" s="89"/>
      <c r="X704" s="89"/>
      <c r="Y704" s="89"/>
      <c r="Z704" s="89"/>
      <c r="AA704" s="89"/>
      <c r="AB704" s="89"/>
      <c r="AC704" s="89"/>
    </row>
    <row r="705" spans="1:29" ht="15.75" customHeight="1" x14ac:dyDescent="0.25">
      <c r="A705" s="89"/>
      <c r="B705" s="128"/>
      <c r="C705" s="94"/>
      <c r="D705" s="94"/>
      <c r="E705" s="93"/>
      <c r="F705" s="90"/>
      <c r="G705" s="89"/>
      <c r="H705" s="89"/>
      <c r="I705" s="90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9"/>
      <c r="V705" s="89"/>
      <c r="W705" s="89"/>
      <c r="X705" s="89"/>
      <c r="Y705" s="89"/>
      <c r="Z705" s="89"/>
      <c r="AA705" s="89"/>
      <c r="AB705" s="89"/>
      <c r="AC705" s="89"/>
    </row>
    <row r="706" spans="1:29" ht="15.75" customHeight="1" x14ac:dyDescent="0.25">
      <c r="A706" s="89"/>
      <c r="B706" s="128"/>
      <c r="C706" s="94"/>
      <c r="D706" s="94"/>
      <c r="E706" s="93"/>
      <c r="F706" s="90"/>
      <c r="G706" s="89"/>
      <c r="H706" s="89"/>
      <c r="I706" s="90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9"/>
      <c r="V706" s="89"/>
      <c r="W706" s="89"/>
      <c r="X706" s="89"/>
      <c r="Y706" s="89"/>
      <c r="Z706" s="89"/>
      <c r="AA706" s="89"/>
      <c r="AB706" s="89"/>
      <c r="AC706" s="89"/>
    </row>
    <row r="707" spans="1:29" ht="15.75" customHeight="1" x14ac:dyDescent="0.25">
      <c r="A707" s="89"/>
      <c r="B707" s="128"/>
      <c r="C707" s="94"/>
      <c r="D707" s="94"/>
      <c r="E707" s="93"/>
      <c r="F707" s="90"/>
      <c r="G707" s="89"/>
      <c r="H707" s="89"/>
      <c r="I707" s="90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9"/>
      <c r="V707" s="89"/>
      <c r="W707" s="89"/>
      <c r="X707" s="89"/>
      <c r="Y707" s="89"/>
      <c r="Z707" s="89"/>
      <c r="AA707" s="89"/>
      <c r="AB707" s="89"/>
      <c r="AC707" s="89"/>
    </row>
    <row r="708" spans="1:29" ht="15.75" customHeight="1" x14ac:dyDescent="0.25">
      <c r="A708" s="89"/>
      <c r="B708" s="128"/>
      <c r="C708" s="94"/>
      <c r="D708" s="94"/>
      <c r="E708" s="93"/>
      <c r="F708" s="90"/>
      <c r="G708" s="89"/>
      <c r="H708" s="89"/>
      <c r="I708" s="90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9"/>
      <c r="V708" s="89"/>
      <c r="W708" s="89"/>
      <c r="X708" s="89"/>
      <c r="Y708" s="89"/>
      <c r="Z708" s="89"/>
      <c r="AA708" s="89"/>
      <c r="AB708" s="89"/>
      <c r="AC708" s="89"/>
    </row>
    <row r="709" spans="1:29" ht="15.75" customHeight="1" x14ac:dyDescent="0.25">
      <c r="A709" s="89"/>
      <c r="B709" s="128"/>
      <c r="C709" s="94"/>
      <c r="D709" s="94"/>
      <c r="E709" s="93"/>
      <c r="F709" s="90"/>
      <c r="G709" s="89"/>
      <c r="H709" s="89"/>
      <c r="I709" s="90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9"/>
      <c r="V709" s="89"/>
      <c r="W709" s="89"/>
      <c r="X709" s="89"/>
      <c r="Y709" s="89"/>
      <c r="Z709" s="89"/>
      <c r="AA709" s="89"/>
      <c r="AB709" s="89"/>
      <c r="AC709" s="89"/>
    </row>
    <row r="710" spans="1:29" ht="15.75" customHeight="1" x14ac:dyDescent="0.25">
      <c r="A710" s="89"/>
      <c r="B710" s="128"/>
      <c r="C710" s="94"/>
      <c r="D710" s="94"/>
      <c r="E710" s="93"/>
      <c r="F710" s="90"/>
      <c r="G710" s="89"/>
      <c r="H710" s="89"/>
      <c r="I710" s="90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9"/>
      <c r="V710" s="89"/>
      <c r="W710" s="89"/>
      <c r="X710" s="89"/>
      <c r="Y710" s="89"/>
      <c r="Z710" s="89"/>
      <c r="AA710" s="89"/>
      <c r="AB710" s="89"/>
      <c r="AC710" s="89"/>
    </row>
    <row r="711" spans="1:29" ht="15.75" customHeight="1" x14ac:dyDescent="0.25">
      <c r="A711" s="89"/>
      <c r="B711" s="128"/>
      <c r="C711" s="94"/>
      <c r="D711" s="94"/>
      <c r="E711" s="93"/>
      <c r="F711" s="90"/>
      <c r="G711" s="89"/>
      <c r="H711" s="89"/>
      <c r="I711" s="90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9"/>
      <c r="V711" s="89"/>
      <c r="W711" s="89"/>
      <c r="X711" s="89"/>
      <c r="Y711" s="89"/>
      <c r="Z711" s="89"/>
      <c r="AA711" s="89"/>
      <c r="AB711" s="89"/>
      <c r="AC711" s="89"/>
    </row>
    <row r="712" spans="1:29" ht="15.75" customHeight="1" x14ac:dyDescent="0.25">
      <c r="A712" s="89"/>
      <c r="B712" s="128"/>
      <c r="C712" s="94"/>
      <c r="D712" s="94"/>
      <c r="E712" s="93"/>
      <c r="F712" s="90"/>
      <c r="G712" s="89"/>
      <c r="H712" s="89"/>
      <c r="I712" s="90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9"/>
      <c r="V712" s="89"/>
      <c r="W712" s="89"/>
      <c r="X712" s="89"/>
      <c r="Y712" s="89"/>
      <c r="Z712" s="89"/>
      <c r="AA712" s="89"/>
      <c r="AB712" s="89"/>
      <c r="AC712" s="89"/>
    </row>
    <row r="713" spans="1:29" ht="15.75" customHeight="1" x14ac:dyDescent="0.25">
      <c r="A713" s="89"/>
      <c r="B713" s="128"/>
      <c r="C713" s="94"/>
      <c r="D713" s="94"/>
      <c r="E713" s="93"/>
      <c r="F713" s="90"/>
      <c r="G713" s="89"/>
      <c r="H713" s="89"/>
      <c r="I713" s="90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9"/>
      <c r="V713" s="89"/>
      <c r="W713" s="89"/>
      <c r="X713" s="89"/>
      <c r="Y713" s="89"/>
      <c r="Z713" s="89"/>
      <c r="AA713" s="89"/>
      <c r="AB713" s="89"/>
      <c r="AC713" s="89"/>
    </row>
    <row r="714" spans="1:29" ht="15.75" customHeight="1" x14ac:dyDescent="0.25">
      <c r="A714" s="89"/>
      <c r="B714" s="128"/>
      <c r="C714" s="94"/>
      <c r="D714" s="94"/>
      <c r="E714" s="93"/>
      <c r="F714" s="90"/>
      <c r="G714" s="89"/>
      <c r="H714" s="89"/>
      <c r="I714" s="90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9"/>
      <c r="V714" s="89"/>
      <c r="W714" s="89"/>
      <c r="X714" s="89"/>
      <c r="Y714" s="89"/>
      <c r="Z714" s="89"/>
      <c r="AA714" s="89"/>
      <c r="AB714" s="89"/>
      <c r="AC714" s="89"/>
    </row>
    <row r="715" spans="1:29" ht="15.75" customHeight="1" x14ac:dyDescent="0.25">
      <c r="A715" s="89"/>
      <c r="B715" s="128"/>
      <c r="C715" s="94"/>
      <c r="D715" s="94"/>
      <c r="E715" s="93"/>
      <c r="F715" s="90"/>
      <c r="G715" s="89"/>
      <c r="H715" s="89"/>
      <c r="I715" s="90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9"/>
      <c r="V715" s="89"/>
      <c r="W715" s="89"/>
      <c r="X715" s="89"/>
      <c r="Y715" s="89"/>
      <c r="Z715" s="89"/>
      <c r="AA715" s="89"/>
      <c r="AB715" s="89"/>
      <c r="AC715" s="89"/>
    </row>
    <row r="716" spans="1:29" ht="15.75" customHeight="1" x14ac:dyDescent="0.25">
      <c r="A716" s="89"/>
      <c r="B716" s="128"/>
      <c r="C716" s="94"/>
      <c r="D716" s="94"/>
      <c r="E716" s="93"/>
      <c r="F716" s="90"/>
      <c r="G716" s="89"/>
      <c r="H716" s="89"/>
      <c r="I716" s="90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9"/>
      <c r="V716" s="89"/>
      <c r="W716" s="89"/>
      <c r="X716" s="89"/>
      <c r="Y716" s="89"/>
      <c r="Z716" s="89"/>
      <c r="AA716" s="89"/>
      <c r="AB716" s="89"/>
      <c r="AC716" s="89"/>
    </row>
    <row r="717" spans="1:29" ht="15.75" customHeight="1" x14ac:dyDescent="0.25">
      <c r="A717" s="89"/>
      <c r="B717" s="128"/>
      <c r="C717" s="94"/>
      <c r="D717" s="94"/>
      <c r="E717" s="93"/>
      <c r="F717" s="90"/>
      <c r="G717" s="89"/>
      <c r="H717" s="89"/>
      <c r="I717" s="90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9"/>
      <c r="V717" s="89"/>
      <c r="W717" s="89"/>
      <c r="X717" s="89"/>
      <c r="Y717" s="89"/>
      <c r="Z717" s="89"/>
      <c r="AA717" s="89"/>
      <c r="AB717" s="89"/>
      <c r="AC717" s="89"/>
    </row>
    <row r="718" spans="1:29" ht="15.75" customHeight="1" x14ac:dyDescent="0.25">
      <c r="A718" s="89"/>
      <c r="B718" s="128"/>
      <c r="C718" s="94"/>
      <c r="D718" s="94"/>
      <c r="E718" s="93"/>
      <c r="F718" s="90"/>
      <c r="G718" s="89"/>
      <c r="H718" s="89"/>
      <c r="I718" s="90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9"/>
      <c r="V718" s="89"/>
      <c r="W718" s="89"/>
      <c r="X718" s="89"/>
      <c r="Y718" s="89"/>
      <c r="Z718" s="89"/>
      <c r="AA718" s="89"/>
      <c r="AB718" s="89"/>
      <c r="AC718" s="89"/>
    </row>
    <row r="719" spans="1:29" ht="15.75" customHeight="1" x14ac:dyDescent="0.25">
      <c r="A719" s="89"/>
      <c r="B719" s="128"/>
      <c r="C719" s="94"/>
      <c r="D719" s="94"/>
      <c r="E719" s="93"/>
      <c r="F719" s="90"/>
      <c r="G719" s="89"/>
      <c r="H719" s="89"/>
      <c r="I719" s="90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9"/>
      <c r="V719" s="89"/>
      <c r="W719" s="89"/>
      <c r="X719" s="89"/>
      <c r="Y719" s="89"/>
      <c r="Z719" s="89"/>
      <c r="AA719" s="89"/>
      <c r="AB719" s="89"/>
      <c r="AC719" s="89"/>
    </row>
    <row r="720" spans="1:29" ht="15.75" customHeight="1" x14ac:dyDescent="0.25">
      <c r="A720" s="89"/>
      <c r="B720" s="128"/>
      <c r="C720" s="94"/>
      <c r="D720" s="94"/>
      <c r="E720" s="93"/>
      <c r="F720" s="90"/>
      <c r="G720" s="89"/>
      <c r="H720" s="89"/>
      <c r="I720" s="90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9"/>
      <c r="V720" s="89"/>
      <c r="W720" s="89"/>
      <c r="X720" s="89"/>
      <c r="Y720" s="89"/>
      <c r="Z720" s="89"/>
      <c r="AA720" s="89"/>
      <c r="AB720" s="89"/>
      <c r="AC720" s="89"/>
    </row>
    <row r="721" spans="1:29" ht="15.75" customHeight="1" x14ac:dyDescent="0.25">
      <c r="A721" s="89"/>
      <c r="B721" s="128"/>
      <c r="C721" s="94"/>
      <c r="D721" s="94"/>
      <c r="E721" s="93"/>
      <c r="F721" s="90"/>
      <c r="G721" s="89"/>
      <c r="H721" s="89"/>
      <c r="I721" s="90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9"/>
      <c r="V721" s="89"/>
      <c r="W721" s="89"/>
      <c r="X721" s="89"/>
      <c r="Y721" s="89"/>
      <c r="Z721" s="89"/>
      <c r="AA721" s="89"/>
      <c r="AB721" s="89"/>
      <c r="AC721" s="89"/>
    </row>
    <row r="722" spans="1:29" ht="15.75" customHeight="1" x14ac:dyDescent="0.25">
      <c r="A722" s="89"/>
      <c r="B722" s="128"/>
      <c r="C722" s="94"/>
      <c r="D722" s="94"/>
      <c r="E722" s="93"/>
      <c r="F722" s="90"/>
      <c r="G722" s="89"/>
      <c r="H722" s="89"/>
      <c r="I722" s="90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9"/>
      <c r="V722" s="89"/>
      <c r="W722" s="89"/>
      <c r="X722" s="89"/>
      <c r="Y722" s="89"/>
      <c r="Z722" s="89"/>
      <c r="AA722" s="89"/>
      <c r="AB722" s="89"/>
      <c r="AC722" s="89"/>
    </row>
    <row r="723" spans="1:29" ht="15.75" customHeight="1" x14ac:dyDescent="0.25">
      <c r="A723" s="89"/>
      <c r="B723" s="128"/>
      <c r="C723" s="94"/>
      <c r="D723" s="94"/>
      <c r="E723" s="93"/>
      <c r="F723" s="90"/>
      <c r="G723" s="89"/>
      <c r="H723" s="89"/>
      <c r="I723" s="90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9"/>
      <c r="V723" s="89"/>
      <c r="W723" s="89"/>
      <c r="X723" s="89"/>
      <c r="Y723" s="89"/>
      <c r="Z723" s="89"/>
      <c r="AA723" s="89"/>
      <c r="AB723" s="89"/>
      <c r="AC723" s="89"/>
    </row>
    <row r="724" spans="1:29" ht="15.75" customHeight="1" x14ac:dyDescent="0.25">
      <c r="A724" s="89"/>
      <c r="B724" s="128"/>
      <c r="C724" s="94"/>
      <c r="D724" s="94"/>
      <c r="E724" s="93"/>
      <c r="F724" s="90"/>
      <c r="G724" s="89"/>
      <c r="H724" s="89"/>
      <c r="I724" s="90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9"/>
      <c r="V724" s="89"/>
      <c r="W724" s="89"/>
      <c r="X724" s="89"/>
      <c r="Y724" s="89"/>
      <c r="Z724" s="89"/>
      <c r="AA724" s="89"/>
      <c r="AB724" s="89"/>
      <c r="AC724" s="89"/>
    </row>
    <row r="725" spans="1:29" ht="15.75" customHeight="1" x14ac:dyDescent="0.25">
      <c r="A725" s="89"/>
      <c r="B725" s="128"/>
      <c r="C725" s="94"/>
      <c r="D725" s="94"/>
      <c r="E725" s="93"/>
      <c r="F725" s="90"/>
      <c r="G725" s="89"/>
      <c r="H725" s="89"/>
      <c r="I725" s="90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9"/>
      <c r="V725" s="89"/>
      <c r="W725" s="89"/>
      <c r="X725" s="89"/>
      <c r="Y725" s="89"/>
      <c r="Z725" s="89"/>
      <c r="AA725" s="89"/>
      <c r="AB725" s="89"/>
      <c r="AC725" s="89"/>
    </row>
    <row r="726" spans="1:29" ht="15.75" customHeight="1" x14ac:dyDescent="0.25">
      <c r="A726" s="89"/>
      <c r="B726" s="128"/>
      <c r="C726" s="94"/>
      <c r="D726" s="94"/>
      <c r="E726" s="93"/>
      <c r="F726" s="90"/>
      <c r="G726" s="89"/>
      <c r="H726" s="89"/>
      <c r="I726" s="90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9"/>
      <c r="V726" s="89"/>
      <c r="W726" s="89"/>
      <c r="X726" s="89"/>
      <c r="Y726" s="89"/>
      <c r="Z726" s="89"/>
      <c r="AA726" s="89"/>
      <c r="AB726" s="89"/>
      <c r="AC726" s="89"/>
    </row>
    <row r="727" spans="1:29" ht="15.75" customHeight="1" x14ac:dyDescent="0.25">
      <c r="A727" s="89"/>
      <c r="B727" s="128"/>
      <c r="C727" s="94"/>
      <c r="D727" s="94"/>
      <c r="E727" s="93"/>
      <c r="F727" s="90"/>
      <c r="G727" s="89"/>
      <c r="H727" s="89"/>
      <c r="I727" s="90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9"/>
      <c r="V727" s="89"/>
      <c r="W727" s="89"/>
      <c r="X727" s="89"/>
      <c r="Y727" s="89"/>
      <c r="Z727" s="89"/>
      <c r="AA727" s="89"/>
      <c r="AB727" s="89"/>
      <c r="AC727" s="89"/>
    </row>
    <row r="728" spans="1:29" ht="15.75" customHeight="1" x14ac:dyDescent="0.25">
      <c r="A728" s="89"/>
      <c r="B728" s="128"/>
      <c r="C728" s="94"/>
      <c r="D728" s="94"/>
      <c r="E728" s="93"/>
      <c r="F728" s="90"/>
      <c r="G728" s="89"/>
      <c r="H728" s="89"/>
      <c r="I728" s="90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9"/>
      <c r="V728" s="89"/>
      <c r="W728" s="89"/>
      <c r="X728" s="89"/>
      <c r="Y728" s="89"/>
      <c r="Z728" s="89"/>
      <c r="AA728" s="89"/>
      <c r="AB728" s="89"/>
      <c r="AC728" s="89"/>
    </row>
    <row r="729" spans="1:29" ht="15.75" customHeight="1" x14ac:dyDescent="0.25">
      <c r="A729" s="89"/>
      <c r="B729" s="128"/>
      <c r="C729" s="94"/>
      <c r="D729" s="94"/>
      <c r="E729" s="93"/>
      <c r="F729" s="90"/>
      <c r="G729" s="89"/>
      <c r="H729" s="89"/>
      <c r="I729" s="90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9"/>
      <c r="V729" s="89"/>
      <c r="W729" s="89"/>
      <c r="X729" s="89"/>
      <c r="Y729" s="89"/>
      <c r="Z729" s="89"/>
      <c r="AA729" s="89"/>
      <c r="AB729" s="89"/>
      <c r="AC729" s="89"/>
    </row>
    <row r="730" spans="1:29" ht="15.75" customHeight="1" x14ac:dyDescent="0.25">
      <c r="A730" s="89"/>
      <c r="B730" s="128"/>
      <c r="C730" s="94"/>
      <c r="D730" s="94"/>
      <c r="E730" s="93"/>
      <c r="F730" s="90"/>
      <c r="G730" s="89"/>
      <c r="H730" s="89"/>
      <c r="I730" s="90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9"/>
      <c r="V730" s="89"/>
      <c r="W730" s="89"/>
      <c r="X730" s="89"/>
      <c r="Y730" s="89"/>
      <c r="Z730" s="89"/>
      <c r="AA730" s="89"/>
      <c r="AB730" s="89"/>
      <c r="AC730" s="89"/>
    </row>
    <row r="731" spans="1:29" ht="15.75" customHeight="1" x14ac:dyDescent="0.25">
      <c r="A731" s="89"/>
      <c r="B731" s="128"/>
      <c r="C731" s="94"/>
      <c r="D731" s="94"/>
      <c r="E731" s="93"/>
      <c r="F731" s="90"/>
      <c r="G731" s="89"/>
      <c r="H731" s="89"/>
      <c r="I731" s="90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9"/>
      <c r="V731" s="89"/>
      <c r="W731" s="89"/>
      <c r="X731" s="89"/>
      <c r="Y731" s="89"/>
      <c r="Z731" s="89"/>
      <c r="AA731" s="89"/>
      <c r="AB731" s="89"/>
      <c r="AC731" s="89"/>
    </row>
    <row r="732" spans="1:29" ht="15.75" customHeight="1" x14ac:dyDescent="0.25">
      <c r="A732" s="89"/>
      <c r="B732" s="128"/>
      <c r="C732" s="94"/>
      <c r="D732" s="94"/>
      <c r="E732" s="93"/>
      <c r="F732" s="90"/>
      <c r="G732" s="89"/>
      <c r="H732" s="89"/>
      <c r="I732" s="90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9"/>
      <c r="V732" s="89"/>
      <c r="W732" s="89"/>
      <c r="X732" s="89"/>
      <c r="Y732" s="89"/>
      <c r="Z732" s="89"/>
      <c r="AA732" s="89"/>
      <c r="AB732" s="89"/>
      <c r="AC732" s="89"/>
    </row>
    <row r="733" spans="1:29" ht="15.75" customHeight="1" x14ac:dyDescent="0.25">
      <c r="A733" s="89"/>
      <c r="B733" s="128"/>
      <c r="C733" s="94"/>
      <c r="D733" s="94"/>
      <c r="E733" s="93"/>
      <c r="F733" s="90"/>
      <c r="G733" s="89"/>
      <c r="H733" s="89"/>
      <c r="I733" s="90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9"/>
      <c r="V733" s="89"/>
      <c r="W733" s="89"/>
      <c r="X733" s="89"/>
      <c r="Y733" s="89"/>
      <c r="Z733" s="89"/>
      <c r="AA733" s="89"/>
      <c r="AB733" s="89"/>
      <c r="AC733" s="89"/>
    </row>
    <row r="734" spans="1:29" ht="15.75" customHeight="1" x14ac:dyDescent="0.25">
      <c r="A734" s="89"/>
      <c r="B734" s="128"/>
      <c r="C734" s="94"/>
      <c r="D734" s="94"/>
      <c r="E734" s="93"/>
      <c r="F734" s="90"/>
      <c r="G734" s="89"/>
      <c r="H734" s="89"/>
      <c r="I734" s="90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9"/>
      <c r="V734" s="89"/>
      <c r="W734" s="89"/>
      <c r="X734" s="89"/>
      <c r="Y734" s="89"/>
      <c r="Z734" s="89"/>
      <c r="AA734" s="89"/>
      <c r="AB734" s="89"/>
      <c r="AC734" s="89"/>
    </row>
    <row r="735" spans="1:29" ht="15.75" customHeight="1" x14ac:dyDescent="0.25">
      <c r="A735" s="89"/>
      <c r="B735" s="128"/>
      <c r="C735" s="94"/>
      <c r="D735" s="94"/>
      <c r="E735" s="93"/>
      <c r="F735" s="90"/>
      <c r="G735" s="89"/>
      <c r="H735" s="89"/>
      <c r="I735" s="90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9"/>
      <c r="V735" s="89"/>
      <c r="W735" s="89"/>
      <c r="X735" s="89"/>
      <c r="Y735" s="89"/>
      <c r="Z735" s="89"/>
      <c r="AA735" s="89"/>
      <c r="AB735" s="89"/>
      <c r="AC735" s="89"/>
    </row>
    <row r="736" spans="1:29" ht="15.75" customHeight="1" x14ac:dyDescent="0.25">
      <c r="A736" s="89"/>
      <c r="B736" s="128"/>
      <c r="C736" s="94"/>
      <c r="D736" s="94"/>
      <c r="E736" s="93"/>
      <c r="F736" s="90"/>
      <c r="G736" s="89"/>
      <c r="H736" s="89"/>
      <c r="I736" s="90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9"/>
      <c r="V736" s="89"/>
      <c r="W736" s="89"/>
      <c r="X736" s="89"/>
      <c r="Y736" s="89"/>
      <c r="Z736" s="89"/>
      <c r="AA736" s="89"/>
      <c r="AB736" s="89"/>
      <c r="AC736" s="89"/>
    </row>
    <row r="737" spans="1:29" ht="15.75" customHeight="1" x14ac:dyDescent="0.25">
      <c r="A737" s="89"/>
      <c r="B737" s="128"/>
      <c r="C737" s="94"/>
      <c r="D737" s="94"/>
      <c r="E737" s="93"/>
      <c r="F737" s="90"/>
      <c r="G737" s="89"/>
      <c r="H737" s="89"/>
      <c r="I737" s="90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9"/>
      <c r="V737" s="89"/>
      <c r="W737" s="89"/>
      <c r="X737" s="89"/>
      <c r="Y737" s="89"/>
      <c r="Z737" s="89"/>
      <c r="AA737" s="89"/>
      <c r="AB737" s="89"/>
      <c r="AC737" s="89"/>
    </row>
    <row r="738" spans="1:29" ht="15.75" customHeight="1" x14ac:dyDescent="0.25">
      <c r="A738" s="89"/>
      <c r="B738" s="128"/>
      <c r="C738" s="94"/>
      <c r="D738" s="94"/>
      <c r="E738" s="93"/>
      <c r="F738" s="90"/>
      <c r="G738" s="89"/>
      <c r="H738" s="89"/>
      <c r="I738" s="90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9"/>
      <c r="V738" s="89"/>
      <c r="W738" s="89"/>
      <c r="X738" s="89"/>
      <c r="Y738" s="89"/>
      <c r="Z738" s="89"/>
      <c r="AA738" s="89"/>
      <c r="AB738" s="89"/>
      <c r="AC738" s="89"/>
    </row>
    <row r="739" spans="1:29" ht="15.75" customHeight="1" x14ac:dyDescent="0.25">
      <c r="A739" s="89"/>
      <c r="B739" s="128"/>
      <c r="C739" s="94"/>
      <c r="D739" s="94"/>
      <c r="E739" s="93"/>
      <c r="F739" s="90"/>
      <c r="G739" s="89"/>
      <c r="H739" s="89"/>
      <c r="I739" s="90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9"/>
      <c r="V739" s="89"/>
      <c r="W739" s="89"/>
      <c r="X739" s="89"/>
      <c r="Y739" s="89"/>
      <c r="Z739" s="89"/>
      <c r="AA739" s="89"/>
      <c r="AB739" s="89"/>
      <c r="AC739" s="89"/>
    </row>
    <row r="740" spans="1:29" ht="15.75" customHeight="1" x14ac:dyDescent="0.25">
      <c r="A740" s="89"/>
      <c r="B740" s="128"/>
      <c r="C740" s="94"/>
      <c r="D740" s="94"/>
      <c r="E740" s="93"/>
      <c r="F740" s="90"/>
      <c r="G740" s="89"/>
      <c r="H740" s="89"/>
      <c r="I740" s="90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9"/>
      <c r="V740" s="89"/>
      <c r="W740" s="89"/>
      <c r="X740" s="89"/>
      <c r="Y740" s="89"/>
      <c r="Z740" s="89"/>
      <c r="AA740" s="89"/>
      <c r="AB740" s="89"/>
      <c r="AC740" s="89"/>
    </row>
    <row r="741" spans="1:29" ht="15.75" customHeight="1" x14ac:dyDescent="0.25">
      <c r="A741" s="89"/>
      <c r="B741" s="128"/>
      <c r="C741" s="94"/>
      <c r="D741" s="94"/>
      <c r="E741" s="93"/>
      <c r="F741" s="90"/>
      <c r="G741" s="89"/>
      <c r="H741" s="89"/>
      <c r="I741" s="90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9"/>
      <c r="V741" s="89"/>
      <c r="W741" s="89"/>
      <c r="X741" s="89"/>
      <c r="Y741" s="89"/>
      <c r="Z741" s="89"/>
      <c r="AA741" s="89"/>
      <c r="AB741" s="89"/>
      <c r="AC741" s="89"/>
    </row>
    <row r="742" spans="1:29" ht="15.75" customHeight="1" x14ac:dyDescent="0.25">
      <c r="A742" s="89"/>
      <c r="B742" s="128"/>
      <c r="C742" s="94"/>
      <c r="D742" s="94"/>
      <c r="E742" s="93"/>
      <c r="F742" s="90"/>
      <c r="G742" s="89"/>
      <c r="H742" s="89"/>
      <c r="I742" s="90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9"/>
      <c r="V742" s="89"/>
      <c r="W742" s="89"/>
      <c r="X742" s="89"/>
      <c r="Y742" s="89"/>
      <c r="Z742" s="89"/>
      <c r="AA742" s="89"/>
      <c r="AB742" s="89"/>
      <c r="AC742" s="89"/>
    </row>
    <row r="743" spans="1:29" ht="15.75" customHeight="1" x14ac:dyDescent="0.25">
      <c r="A743" s="89"/>
      <c r="B743" s="128"/>
      <c r="C743" s="94"/>
      <c r="D743" s="94"/>
      <c r="E743" s="93"/>
      <c r="F743" s="90"/>
      <c r="G743" s="89"/>
      <c r="H743" s="89"/>
      <c r="I743" s="90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9"/>
      <c r="V743" s="89"/>
      <c r="W743" s="89"/>
      <c r="X743" s="89"/>
      <c r="Y743" s="89"/>
      <c r="Z743" s="89"/>
      <c r="AA743" s="89"/>
      <c r="AB743" s="89"/>
      <c r="AC743" s="89"/>
    </row>
    <row r="744" spans="1:29" ht="15.75" customHeight="1" x14ac:dyDescent="0.25">
      <c r="A744" s="89"/>
      <c r="B744" s="128"/>
      <c r="C744" s="94"/>
      <c r="D744" s="94"/>
      <c r="E744" s="93"/>
      <c r="F744" s="90"/>
      <c r="G744" s="89"/>
      <c r="H744" s="89"/>
      <c r="I744" s="90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9"/>
      <c r="V744" s="89"/>
      <c r="W744" s="89"/>
      <c r="X744" s="89"/>
      <c r="Y744" s="89"/>
      <c r="Z744" s="89"/>
      <c r="AA744" s="89"/>
      <c r="AB744" s="89"/>
      <c r="AC744" s="89"/>
    </row>
    <row r="745" spans="1:29" ht="15.75" customHeight="1" x14ac:dyDescent="0.25">
      <c r="A745" s="89"/>
      <c r="B745" s="128"/>
      <c r="C745" s="94"/>
      <c r="D745" s="94"/>
      <c r="E745" s="93"/>
      <c r="F745" s="90"/>
      <c r="G745" s="89"/>
      <c r="H745" s="89"/>
      <c r="I745" s="90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9"/>
      <c r="V745" s="89"/>
      <c r="W745" s="89"/>
      <c r="X745" s="89"/>
      <c r="Y745" s="89"/>
      <c r="Z745" s="89"/>
      <c r="AA745" s="89"/>
      <c r="AB745" s="89"/>
      <c r="AC745" s="89"/>
    </row>
    <row r="746" spans="1:29" ht="15.75" customHeight="1" x14ac:dyDescent="0.25">
      <c r="A746" s="89"/>
      <c r="B746" s="128"/>
      <c r="C746" s="94"/>
      <c r="D746" s="94"/>
      <c r="E746" s="93"/>
      <c r="F746" s="90"/>
      <c r="G746" s="89"/>
      <c r="H746" s="89"/>
      <c r="I746" s="90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9"/>
      <c r="V746" s="89"/>
      <c r="W746" s="89"/>
      <c r="X746" s="89"/>
      <c r="Y746" s="89"/>
      <c r="Z746" s="89"/>
      <c r="AA746" s="89"/>
      <c r="AB746" s="89"/>
      <c r="AC746" s="89"/>
    </row>
    <row r="747" spans="1:29" ht="15.75" customHeight="1" x14ac:dyDescent="0.25">
      <c r="A747" s="89"/>
      <c r="B747" s="128"/>
      <c r="C747" s="94"/>
      <c r="D747" s="94"/>
      <c r="E747" s="93"/>
      <c r="F747" s="90"/>
      <c r="G747" s="89"/>
      <c r="H747" s="89"/>
      <c r="I747" s="90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9"/>
      <c r="V747" s="89"/>
      <c r="W747" s="89"/>
      <c r="X747" s="89"/>
      <c r="Y747" s="89"/>
      <c r="Z747" s="89"/>
      <c r="AA747" s="89"/>
      <c r="AB747" s="89"/>
      <c r="AC747" s="89"/>
    </row>
    <row r="748" spans="1:29" ht="15.75" customHeight="1" x14ac:dyDescent="0.25">
      <c r="A748" s="89"/>
      <c r="B748" s="128"/>
      <c r="C748" s="94"/>
      <c r="D748" s="94"/>
      <c r="E748" s="93"/>
      <c r="F748" s="90"/>
      <c r="G748" s="89"/>
      <c r="H748" s="89"/>
      <c r="I748" s="90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9"/>
      <c r="V748" s="89"/>
      <c r="W748" s="89"/>
      <c r="X748" s="89"/>
      <c r="Y748" s="89"/>
      <c r="Z748" s="89"/>
      <c r="AA748" s="89"/>
      <c r="AB748" s="89"/>
      <c r="AC748" s="89"/>
    </row>
    <row r="749" spans="1:29" ht="15.75" customHeight="1" x14ac:dyDescent="0.25">
      <c r="A749" s="89"/>
      <c r="B749" s="128"/>
      <c r="C749" s="94"/>
      <c r="D749" s="94"/>
      <c r="E749" s="93"/>
      <c r="F749" s="90"/>
      <c r="G749" s="89"/>
      <c r="H749" s="89"/>
      <c r="I749" s="90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9"/>
      <c r="V749" s="89"/>
      <c r="W749" s="89"/>
      <c r="X749" s="89"/>
      <c r="Y749" s="89"/>
      <c r="Z749" s="89"/>
      <c r="AA749" s="89"/>
      <c r="AB749" s="89"/>
      <c r="AC749" s="89"/>
    </row>
    <row r="750" spans="1:29" ht="15.75" customHeight="1" x14ac:dyDescent="0.25">
      <c r="A750" s="89"/>
      <c r="B750" s="128"/>
      <c r="C750" s="94"/>
      <c r="D750" s="94"/>
      <c r="E750" s="93"/>
      <c r="F750" s="90"/>
      <c r="G750" s="89"/>
      <c r="H750" s="89"/>
      <c r="I750" s="90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9"/>
      <c r="V750" s="89"/>
      <c r="W750" s="89"/>
      <c r="X750" s="89"/>
      <c r="Y750" s="89"/>
      <c r="Z750" s="89"/>
      <c r="AA750" s="89"/>
      <c r="AB750" s="89"/>
      <c r="AC750" s="89"/>
    </row>
    <row r="751" spans="1:29" ht="15.75" customHeight="1" x14ac:dyDescent="0.25">
      <c r="A751" s="89"/>
      <c r="B751" s="128"/>
      <c r="C751" s="94"/>
      <c r="D751" s="94"/>
      <c r="E751" s="93"/>
      <c r="F751" s="90"/>
      <c r="G751" s="89"/>
      <c r="H751" s="89"/>
      <c r="I751" s="90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9"/>
      <c r="V751" s="89"/>
      <c r="W751" s="89"/>
      <c r="X751" s="89"/>
      <c r="Y751" s="89"/>
      <c r="Z751" s="89"/>
      <c r="AA751" s="89"/>
      <c r="AB751" s="89"/>
      <c r="AC751" s="89"/>
    </row>
    <row r="752" spans="1:29" ht="15.75" customHeight="1" x14ac:dyDescent="0.25">
      <c r="A752" s="89"/>
      <c r="B752" s="128"/>
      <c r="C752" s="94"/>
      <c r="D752" s="94"/>
      <c r="E752" s="93"/>
      <c r="F752" s="90"/>
      <c r="G752" s="89"/>
      <c r="H752" s="89"/>
      <c r="I752" s="90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9"/>
      <c r="V752" s="89"/>
      <c r="W752" s="89"/>
      <c r="X752" s="89"/>
      <c r="Y752" s="89"/>
      <c r="Z752" s="89"/>
      <c r="AA752" s="89"/>
      <c r="AB752" s="89"/>
      <c r="AC752" s="89"/>
    </row>
    <row r="753" spans="1:29" ht="15.75" customHeight="1" x14ac:dyDescent="0.25">
      <c r="A753" s="89"/>
      <c r="B753" s="128"/>
      <c r="C753" s="94"/>
      <c r="D753" s="94"/>
      <c r="E753" s="93"/>
      <c r="F753" s="90"/>
      <c r="G753" s="89"/>
      <c r="H753" s="89"/>
      <c r="I753" s="90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9"/>
      <c r="V753" s="89"/>
      <c r="W753" s="89"/>
      <c r="X753" s="89"/>
      <c r="Y753" s="89"/>
      <c r="Z753" s="89"/>
      <c r="AA753" s="89"/>
      <c r="AB753" s="89"/>
      <c r="AC753" s="89"/>
    </row>
    <row r="754" spans="1:29" ht="15.75" customHeight="1" x14ac:dyDescent="0.25">
      <c r="A754" s="89"/>
      <c r="B754" s="128"/>
      <c r="C754" s="94"/>
      <c r="D754" s="94"/>
      <c r="E754" s="93"/>
      <c r="F754" s="90"/>
      <c r="G754" s="89"/>
      <c r="H754" s="89"/>
      <c r="I754" s="90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9"/>
      <c r="V754" s="89"/>
      <c r="W754" s="89"/>
      <c r="X754" s="89"/>
      <c r="Y754" s="89"/>
      <c r="Z754" s="89"/>
      <c r="AA754" s="89"/>
      <c r="AB754" s="89"/>
      <c r="AC754" s="89"/>
    </row>
    <row r="755" spans="1:29" ht="15.75" customHeight="1" x14ac:dyDescent="0.25">
      <c r="A755" s="89"/>
      <c r="B755" s="128"/>
      <c r="C755" s="94"/>
      <c r="D755" s="94"/>
      <c r="E755" s="93"/>
      <c r="F755" s="90"/>
      <c r="G755" s="89"/>
      <c r="H755" s="89"/>
      <c r="I755" s="90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9"/>
      <c r="V755" s="89"/>
      <c r="W755" s="89"/>
      <c r="X755" s="89"/>
      <c r="Y755" s="89"/>
      <c r="Z755" s="89"/>
      <c r="AA755" s="89"/>
      <c r="AB755" s="89"/>
      <c r="AC755" s="89"/>
    </row>
    <row r="756" spans="1:29" ht="15.75" customHeight="1" x14ac:dyDescent="0.25">
      <c r="A756" s="89"/>
      <c r="B756" s="128"/>
      <c r="C756" s="94"/>
      <c r="D756" s="94"/>
      <c r="E756" s="93"/>
      <c r="F756" s="90"/>
      <c r="G756" s="89"/>
      <c r="H756" s="89"/>
      <c r="I756" s="90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9"/>
      <c r="V756" s="89"/>
      <c r="W756" s="89"/>
      <c r="X756" s="89"/>
      <c r="Y756" s="89"/>
      <c r="Z756" s="89"/>
      <c r="AA756" s="89"/>
      <c r="AB756" s="89"/>
      <c r="AC756" s="89"/>
    </row>
    <row r="757" spans="1:29" ht="15.75" customHeight="1" x14ac:dyDescent="0.25">
      <c r="A757" s="89"/>
      <c r="B757" s="128"/>
      <c r="C757" s="94"/>
      <c r="D757" s="94"/>
      <c r="E757" s="93"/>
      <c r="F757" s="90"/>
      <c r="G757" s="89"/>
      <c r="H757" s="89"/>
      <c r="I757" s="90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9"/>
      <c r="V757" s="89"/>
      <c r="W757" s="89"/>
      <c r="X757" s="89"/>
      <c r="Y757" s="89"/>
      <c r="Z757" s="89"/>
      <c r="AA757" s="89"/>
      <c r="AB757" s="89"/>
      <c r="AC757" s="89"/>
    </row>
    <row r="758" spans="1:29" ht="15.75" customHeight="1" x14ac:dyDescent="0.25">
      <c r="A758" s="89"/>
      <c r="B758" s="128"/>
      <c r="C758" s="94"/>
      <c r="D758" s="94"/>
      <c r="E758" s="93"/>
      <c r="F758" s="90"/>
      <c r="G758" s="89"/>
      <c r="H758" s="89"/>
      <c r="I758" s="90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9"/>
      <c r="V758" s="89"/>
      <c r="W758" s="89"/>
      <c r="X758" s="89"/>
      <c r="Y758" s="89"/>
      <c r="Z758" s="89"/>
      <c r="AA758" s="89"/>
      <c r="AB758" s="89"/>
      <c r="AC758" s="89"/>
    </row>
    <row r="759" spans="1:29" ht="15.75" customHeight="1" x14ac:dyDescent="0.25">
      <c r="A759" s="89"/>
      <c r="B759" s="128"/>
      <c r="C759" s="94"/>
      <c r="D759" s="94"/>
      <c r="E759" s="93"/>
      <c r="F759" s="90"/>
      <c r="G759" s="89"/>
      <c r="H759" s="89"/>
      <c r="I759" s="90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9"/>
      <c r="V759" s="89"/>
      <c r="W759" s="89"/>
      <c r="X759" s="89"/>
      <c r="Y759" s="89"/>
      <c r="Z759" s="89"/>
      <c r="AA759" s="89"/>
      <c r="AB759" s="89"/>
      <c r="AC759" s="89"/>
    </row>
    <row r="760" spans="1:29" ht="15.75" customHeight="1" x14ac:dyDescent="0.25">
      <c r="A760" s="89"/>
      <c r="B760" s="128"/>
      <c r="C760" s="94"/>
      <c r="D760" s="94"/>
      <c r="E760" s="93"/>
      <c r="F760" s="90"/>
      <c r="G760" s="89"/>
      <c r="H760" s="89"/>
      <c r="I760" s="90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9"/>
      <c r="V760" s="89"/>
      <c r="W760" s="89"/>
      <c r="X760" s="89"/>
      <c r="Y760" s="89"/>
      <c r="Z760" s="89"/>
      <c r="AA760" s="89"/>
      <c r="AB760" s="89"/>
      <c r="AC760" s="89"/>
    </row>
    <row r="761" spans="1:29" ht="15.75" customHeight="1" x14ac:dyDescent="0.25">
      <c r="A761" s="89"/>
      <c r="B761" s="128"/>
      <c r="C761" s="94"/>
      <c r="D761" s="94"/>
      <c r="E761" s="93"/>
      <c r="F761" s="90"/>
      <c r="G761" s="89"/>
      <c r="H761" s="89"/>
      <c r="I761" s="90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9"/>
      <c r="V761" s="89"/>
      <c r="W761" s="89"/>
      <c r="X761" s="89"/>
      <c r="Y761" s="89"/>
      <c r="Z761" s="89"/>
      <c r="AA761" s="89"/>
      <c r="AB761" s="89"/>
      <c r="AC761" s="89"/>
    </row>
    <row r="762" spans="1:29" ht="15.75" customHeight="1" x14ac:dyDescent="0.25">
      <c r="A762" s="89"/>
      <c r="B762" s="128"/>
      <c r="C762" s="94"/>
      <c r="D762" s="94"/>
      <c r="E762" s="93"/>
      <c r="F762" s="90"/>
      <c r="G762" s="89"/>
      <c r="H762" s="89"/>
      <c r="I762" s="90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9"/>
      <c r="V762" s="89"/>
      <c r="W762" s="89"/>
      <c r="X762" s="89"/>
      <c r="Y762" s="89"/>
      <c r="Z762" s="89"/>
      <c r="AA762" s="89"/>
      <c r="AB762" s="89"/>
      <c r="AC762" s="89"/>
    </row>
    <row r="763" spans="1:29" ht="15.75" customHeight="1" x14ac:dyDescent="0.25">
      <c r="A763" s="89"/>
      <c r="B763" s="128"/>
      <c r="C763" s="94"/>
      <c r="D763" s="94"/>
      <c r="E763" s="93"/>
      <c r="F763" s="90"/>
      <c r="G763" s="89"/>
      <c r="H763" s="89"/>
      <c r="I763" s="90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9"/>
      <c r="V763" s="89"/>
      <c r="W763" s="89"/>
      <c r="X763" s="89"/>
      <c r="Y763" s="89"/>
      <c r="Z763" s="89"/>
      <c r="AA763" s="89"/>
      <c r="AB763" s="89"/>
      <c r="AC763" s="89"/>
    </row>
    <row r="764" spans="1:29" ht="15.75" customHeight="1" x14ac:dyDescent="0.25">
      <c r="A764" s="89"/>
      <c r="B764" s="128"/>
      <c r="C764" s="94"/>
      <c r="D764" s="94"/>
      <c r="E764" s="93"/>
      <c r="F764" s="90"/>
      <c r="G764" s="89"/>
      <c r="H764" s="89"/>
      <c r="I764" s="90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9"/>
      <c r="V764" s="89"/>
      <c r="W764" s="89"/>
      <c r="X764" s="89"/>
      <c r="Y764" s="89"/>
      <c r="Z764" s="89"/>
      <c r="AA764" s="89"/>
      <c r="AB764" s="89"/>
      <c r="AC764" s="89"/>
    </row>
    <row r="765" spans="1:29" ht="15.75" customHeight="1" x14ac:dyDescent="0.25">
      <c r="A765" s="89"/>
      <c r="B765" s="128"/>
      <c r="C765" s="94"/>
      <c r="D765" s="94"/>
      <c r="E765" s="93"/>
      <c r="F765" s="90"/>
      <c r="G765" s="89"/>
      <c r="H765" s="89"/>
      <c r="I765" s="90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9"/>
      <c r="V765" s="89"/>
      <c r="W765" s="89"/>
      <c r="X765" s="89"/>
      <c r="Y765" s="89"/>
      <c r="Z765" s="89"/>
      <c r="AA765" s="89"/>
      <c r="AB765" s="89"/>
      <c r="AC765" s="89"/>
    </row>
    <row r="766" spans="1:29" ht="15.75" customHeight="1" x14ac:dyDescent="0.25">
      <c r="A766" s="89"/>
      <c r="B766" s="128"/>
      <c r="C766" s="94"/>
      <c r="D766" s="94"/>
      <c r="E766" s="93"/>
      <c r="F766" s="90"/>
      <c r="G766" s="89"/>
      <c r="H766" s="89"/>
      <c r="I766" s="90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9"/>
      <c r="V766" s="89"/>
      <c r="W766" s="89"/>
      <c r="X766" s="89"/>
      <c r="Y766" s="89"/>
      <c r="Z766" s="89"/>
      <c r="AA766" s="89"/>
      <c r="AB766" s="89"/>
      <c r="AC766" s="89"/>
    </row>
    <row r="767" spans="1:29" ht="15.75" customHeight="1" x14ac:dyDescent="0.25">
      <c r="A767" s="89"/>
      <c r="B767" s="128"/>
      <c r="C767" s="94"/>
      <c r="D767" s="94"/>
      <c r="E767" s="93"/>
      <c r="F767" s="90"/>
      <c r="G767" s="89"/>
      <c r="H767" s="89"/>
      <c r="I767" s="90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9"/>
      <c r="V767" s="89"/>
      <c r="W767" s="89"/>
      <c r="X767" s="89"/>
      <c r="Y767" s="89"/>
      <c r="Z767" s="89"/>
      <c r="AA767" s="89"/>
      <c r="AB767" s="89"/>
      <c r="AC767" s="89"/>
    </row>
    <row r="768" spans="1:29" ht="15.75" customHeight="1" x14ac:dyDescent="0.25">
      <c r="A768" s="89"/>
      <c r="B768" s="128"/>
      <c r="C768" s="94"/>
      <c r="D768" s="94"/>
      <c r="E768" s="93"/>
      <c r="F768" s="90"/>
      <c r="G768" s="89"/>
      <c r="H768" s="89"/>
      <c r="I768" s="90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9"/>
      <c r="V768" s="89"/>
      <c r="W768" s="89"/>
      <c r="X768" s="89"/>
      <c r="Y768" s="89"/>
      <c r="Z768" s="89"/>
      <c r="AA768" s="89"/>
      <c r="AB768" s="89"/>
      <c r="AC768" s="89"/>
    </row>
    <row r="769" spans="1:29" ht="15.75" customHeight="1" x14ac:dyDescent="0.25">
      <c r="A769" s="89"/>
      <c r="B769" s="128"/>
      <c r="C769" s="94"/>
      <c r="D769" s="94"/>
      <c r="E769" s="93"/>
      <c r="F769" s="90"/>
      <c r="G769" s="89"/>
      <c r="H769" s="89"/>
      <c r="I769" s="90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9"/>
      <c r="V769" s="89"/>
      <c r="W769" s="89"/>
      <c r="X769" s="89"/>
      <c r="Y769" s="89"/>
      <c r="Z769" s="89"/>
      <c r="AA769" s="89"/>
      <c r="AB769" s="89"/>
      <c r="AC769" s="89"/>
    </row>
    <row r="770" spans="1:29" ht="15.75" customHeight="1" x14ac:dyDescent="0.25">
      <c r="A770" s="89"/>
      <c r="B770" s="128"/>
      <c r="C770" s="94"/>
      <c r="D770" s="94"/>
      <c r="E770" s="93"/>
      <c r="F770" s="90"/>
      <c r="G770" s="89"/>
      <c r="H770" s="89"/>
      <c r="I770" s="90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9"/>
      <c r="V770" s="89"/>
      <c r="W770" s="89"/>
      <c r="X770" s="89"/>
      <c r="Y770" s="89"/>
      <c r="Z770" s="89"/>
      <c r="AA770" s="89"/>
      <c r="AB770" s="89"/>
      <c r="AC770" s="89"/>
    </row>
    <row r="771" spans="1:29" ht="15.75" customHeight="1" x14ac:dyDescent="0.25">
      <c r="A771" s="89"/>
      <c r="B771" s="128"/>
      <c r="C771" s="94"/>
      <c r="D771" s="94"/>
      <c r="E771" s="93"/>
      <c r="F771" s="90"/>
      <c r="G771" s="89"/>
      <c r="H771" s="89"/>
      <c r="I771" s="90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9"/>
      <c r="V771" s="89"/>
      <c r="W771" s="89"/>
      <c r="X771" s="89"/>
      <c r="Y771" s="89"/>
      <c r="Z771" s="89"/>
      <c r="AA771" s="89"/>
      <c r="AB771" s="89"/>
      <c r="AC771" s="89"/>
    </row>
    <row r="772" spans="1:29" ht="15.75" customHeight="1" x14ac:dyDescent="0.25">
      <c r="A772" s="89"/>
      <c r="B772" s="128"/>
      <c r="C772" s="94"/>
      <c r="D772" s="94"/>
      <c r="E772" s="93"/>
      <c r="F772" s="90"/>
      <c r="G772" s="89"/>
      <c r="H772" s="89"/>
      <c r="I772" s="90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9"/>
      <c r="V772" s="89"/>
      <c r="W772" s="89"/>
      <c r="X772" s="89"/>
      <c r="Y772" s="89"/>
      <c r="Z772" s="89"/>
      <c r="AA772" s="89"/>
      <c r="AB772" s="89"/>
      <c r="AC772" s="89"/>
    </row>
    <row r="773" spans="1:29" ht="15.75" customHeight="1" x14ac:dyDescent="0.25">
      <c r="A773" s="89"/>
      <c r="B773" s="128"/>
      <c r="C773" s="94"/>
      <c r="D773" s="94"/>
      <c r="E773" s="93"/>
      <c r="F773" s="90"/>
      <c r="G773" s="89"/>
      <c r="H773" s="89"/>
      <c r="I773" s="90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9"/>
      <c r="V773" s="89"/>
      <c r="W773" s="89"/>
      <c r="X773" s="89"/>
      <c r="Y773" s="89"/>
      <c r="Z773" s="89"/>
      <c r="AA773" s="89"/>
      <c r="AB773" s="89"/>
      <c r="AC773" s="89"/>
    </row>
    <row r="774" spans="1:29" ht="15.75" customHeight="1" x14ac:dyDescent="0.25">
      <c r="A774" s="89"/>
      <c r="B774" s="128"/>
      <c r="C774" s="94"/>
      <c r="D774" s="94"/>
      <c r="E774" s="93"/>
      <c r="F774" s="90"/>
      <c r="G774" s="89"/>
      <c r="H774" s="89"/>
      <c r="I774" s="90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9"/>
      <c r="V774" s="89"/>
      <c r="W774" s="89"/>
      <c r="X774" s="89"/>
      <c r="Y774" s="89"/>
      <c r="Z774" s="89"/>
      <c r="AA774" s="89"/>
      <c r="AB774" s="89"/>
      <c r="AC774" s="89"/>
    </row>
    <row r="775" spans="1:29" ht="15.75" customHeight="1" x14ac:dyDescent="0.25">
      <c r="A775" s="89"/>
      <c r="B775" s="128"/>
      <c r="C775" s="94"/>
      <c r="D775" s="94"/>
      <c r="E775" s="93"/>
      <c r="F775" s="90"/>
      <c r="G775" s="89"/>
      <c r="H775" s="89"/>
      <c r="I775" s="90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9"/>
      <c r="V775" s="89"/>
      <c r="W775" s="89"/>
      <c r="X775" s="89"/>
      <c r="Y775" s="89"/>
      <c r="Z775" s="89"/>
      <c r="AA775" s="89"/>
      <c r="AB775" s="89"/>
      <c r="AC775" s="89"/>
    </row>
    <row r="776" spans="1:29" ht="15.75" customHeight="1" x14ac:dyDescent="0.25">
      <c r="A776" s="89"/>
      <c r="B776" s="128"/>
      <c r="C776" s="94"/>
      <c r="D776" s="94"/>
      <c r="E776" s="93"/>
      <c r="F776" s="90"/>
      <c r="G776" s="89"/>
      <c r="H776" s="89"/>
      <c r="I776" s="90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9"/>
      <c r="V776" s="89"/>
      <c r="W776" s="89"/>
      <c r="X776" s="89"/>
      <c r="Y776" s="89"/>
      <c r="Z776" s="89"/>
      <c r="AA776" s="89"/>
      <c r="AB776" s="89"/>
      <c r="AC776" s="89"/>
    </row>
    <row r="777" spans="1:29" ht="15.75" customHeight="1" x14ac:dyDescent="0.25">
      <c r="A777" s="89"/>
      <c r="B777" s="128"/>
      <c r="C777" s="94"/>
      <c r="D777" s="94"/>
      <c r="E777" s="93"/>
      <c r="F777" s="90"/>
      <c r="G777" s="89"/>
      <c r="H777" s="89"/>
      <c r="I777" s="90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9"/>
      <c r="V777" s="89"/>
      <c r="W777" s="89"/>
      <c r="X777" s="89"/>
      <c r="Y777" s="89"/>
      <c r="Z777" s="89"/>
      <c r="AA777" s="89"/>
      <c r="AB777" s="89"/>
      <c r="AC777" s="89"/>
    </row>
    <row r="778" spans="1:29" ht="15.75" customHeight="1" x14ac:dyDescent="0.25">
      <c r="A778" s="89"/>
      <c r="B778" s="128"/>
      <c r="C778" s="94"/>
      <c r="D778" s="94"/>
      <c r="E778" s="93"/>
      <c r="F778" s="90"/>
      <c r="G778" s="89"/>
      <c r="H778" s="89"/>
      <c r="I778" s="90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9"/>
      <c r="V778" s="89"/>
      <c r="W778" s="89"/>
      <c r="X778" s="89"/>
      <c r="Y778" s="89"/>
      <c r="Z778" s="89"/>
      <c r="AA778" s="89"/>
      <c r="AB778" s="89"/>
      <c r="AC778" s="89"/>
    </row>
    <row r="779" spans="1:29" ht="15.75" customHeight="1" x14ac:dyDescent="0.25">
      <c r="A779" s="89"/>
      <c r="B779" s="128"/>
      <c r="C779" s="94"/>
      <c r="D779" s="94"/>
      <c r="E779" s="93"/>
      <c r="F779" s="90"/>
      <c r="G779" s="89"/>
      <c r="H779" s="89"/>
      <c r="I779" s="90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9"/>
      <c r="V779" s="89"/>
      <c r="W779" s="89"/>
      <c r="X779" s="89"/>
      <c r="Y779" s="89"/>
      <c r="Z779" s="89"/>
      <c r="AA779" s="89"/>
      <c r="AB779" s="89"/>
      <c r="AC779" s="89"/>
    </row>
    <row r="780" spans="1:29" ht="15.75" customHeight="1" x14ac:dyDescent="0.25">
      <c r="A780" s="89"/>
      <c r="B780" s="128"/>
      <c r="C780" s="94"/>
      <c r="D780" s="94"/>
      <c r="E780" s="93"/>
      <c r="F780" s="90"/>
      <c r="G780" s="89"/>
      <c r="H780" s="89"/>
      <c r="I780" s="90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9"/>
      <c r="V780" s="89"/>
      <c r="W780" s="89"/>
      <c r="X780" s="89"/>
      <c r="Y780" s="89"/>
      <c r="Z780" s="89"/>
      <c r="AA780" s="89"/>
      <c r="AB780" s="89"/>
      <c r="AC780" s="89"/>
    </row>
    <row r="781" spans="1:29" ht="15.75" customHeight="1" x14ac:dyDescent="0.25">
      <c r="A781" s="89"/>
      <c r="B781" s="128"/>
      <c r="C781" s="94"/>
      <c r="D781" s="94"/>
      <c r="E781" s="93"/>
      <c r="F781" s="90"/>
      <c r="G781" s="89"/>
      <c r="H781" s="89"/>
      <c r="I781" s="90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9"/>
      <c r="V781" s="89"/>
      <c r="W781" s="89"/>
      <c r="X781" s="89"/>
      <c r="Y781" s="89"/>
      <c r="Z781" s="89"/>
      <c r="AA781" s="89"/>
      <c r="AB781" s="89"/>
      <c r="AC781" s="89"/>
    </row>
    <row r="782" spans="1:29" ht="15.75" customHeight="1" x14ac:dyDescent="0.25">
      <c r="A782" s="89"/>
      <c r="B782" s="128"/>
      <c r="C782" s="94"/>
      <c r="D782" s="94"/>
      <c r="E782" s="93"/>
      <c r="F782" s="90"/>
      <c r="G782" s="89"/>
      <c r="H782" s="89"/>
      <c r="I782" s="90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9"/>
      <c r="V782" s="89"/>
      <c r="W782" s="89"/>
      <c r="X782" s="89"/>
      <c r="Y782" s="89"/>
      <c r="Z782" s="89"/>
      <c r="AA782" s="89"/>
      <c r="AB782" s="89"/>
      <c r="AC782" s="89"/>
    </row>
    <row r="783" spans="1:29" ht="15.75" customHeight="1" x14ac:dyDescent="0.25">
      <c r="A783" s="89"/>
      <c r="B783" s="128"/>
      <c r="C783" s="94"/>
      <c r="D783" s="94"/>
      <c r="E783" s="93"/>
      <c r="F783" s="90"/>
      <c r="G783" s="89"/>
      <c r="H783" s="89"/>
      <c r="I783" s="90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9"/>
      <c r="V783" s="89"/>
      <c r="W783" s="89"/>
      <c r="X783" s="89"/>
      <c r="Y783" s="89"/>
      <c r="Z783" s="89"/>
      <c r="AA783" s="89"/>
      <c r="AB783" s="89"/>
      <c r="AC783" s="89"/>
    </row>
    <row r="784" spans="1:29" ht="15.75" customHeight="1" x14ac:dyDescent="0.25">
      <c r="A784" s="89"/>
      <c r="B784" s="128"/>
      <c r="C784" s="94"/>
      <c r="D784" s="94"/>
      <c r="E784" s="93"/>
      <c r="F784" s="90"/>
      <c r="G784" s="89"/>
      <c r="H784" s="89"/>
      <c r="I784" s="90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9"/>
      <c r="V784" s="89"/>
      <c r="W784" s="89"/>
      <c r="X784" s="89"/>
      <c r="Y784" s="89"/>
      <c r="Z784" s="89"/>
      <c r="AA784" s="89"/>
      <c r="AB784" s="89"/>
      <c r="AC784" s="89"/>
    </row>
    <row r="785" spans="1:29" ht="15.75" customHeight="1" x14ac:dyDescent="0.25">
      <c r="A785" s="89"/>
      <c r="B785" s="128"/>
      <c r="C785" s="94"/>
      <c r="D785" s="94"/>
      <c r="E785" s="93"/>
      <c r="F785" s="90"/>
      <c r="G785" s="89"/>
      <c r="H785" s="89"/>
      <c r="I785" s="90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9"/>
      <c r="V785" s="89"/>
      <c r="W785" s="89"/>
      <c r="X785" s="89"/>
      <c r="Y785" s="89"/>
      <c r="Z785" s="89"/>
      <c r="AA785" s="89"/>
      <c r="AB785" s="89"/>
      <c r="AC785" s="89"/>
    </row>
    <row r="786" spans="1:29" ht="15.75" customHeight="1" x14ac:dyDescent="0.25">
      <c r="A786" s="89"/>
      <c r="B786" s="128"/>
      <c r="C786" s="94"/>
      <c r="D786" s="94"/>
      <c r="E786" s="93"/>
      <c r="F786" s="90"/>
      <c r="G786" s="89"/>
      <c r="H786" s="89"/>
      <c r="I786" s="90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9"/>
      <c r="V786" s="89"/>
      <c r="W786" s="89"/>
      <c r="X786" s="89"/>
      <c r="Y786" s="89"/>
      <c r="Z786" s="89"/>
      <c r="AA786" s="89"/>
      <c r="AB786" s="89"/>
      <c r="AC786" s="89"/>
    </row>
    <row r="787" spans="1:29" ht="15.75" customHeight="1" x14ac:dyDescent="0.25">
      <c r="A787" s="89"/>
      <c r="B787" s="128"/>
      <c r="C787" s="94"/>
      <c r="D787" s="94"/>
      <c r="E787" s="93"/>
      <c r="F787" s="90"/>
      <c r="G787" s="89"/>
      <c r="H787" s="89"/>
      <c r="I787" s="90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9"/>
      <c r="V787" s="89"/>
      <c r="W787" s="89"/>
      <c r="X787" s="89"/>
      <c r="Y787" s="89"/>
      <c r="Z787" s="89"/>
      <c r="AA787" s="89"/>
      <c r="AB787" s="89"/>
      <c r="AC787" s="89"/>
    </row>
    <row r="788" spans="1:29" ht="15.75" customHeight="1" x14ac:dyDescent="0.25">
      <c r="A788" s="89"/>
      <c r="B788" s="128"/>
      <c r="C788" s="94"/>
      <c r="D788" s="94"/>
      <c r="E788" s="93"/>
      <c r="F788" s="90"/>
      <c r="G788" s="89"/>
      <c r="H788" s="89"/>
      <c r="I788" s="90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9"/>
      <c r="V788" s="89"/>
      <c r="W788" s="89"/>
      <c r="X788" s="89"/>
      <c r="Y788" s="89"/>
      <c r="Z788" s="89"/>
      <c r="AA788" s="89"/>
      <c r="AB788" s="89"/>
      <c r="AC788" s="89"/>
    </row>
    <row r="789" spans="1:29" ht="15.75" customHeight="1" x14ac:dyDescent="0.25">
      <c r="A789" s="89"/>
      <c r="B789" s="128"/>
      <c r="C789" s="94"/>
      <c r="D789" s="94"/>
      <c r="E789" s="93"/>
      <c r="F789" s="90"/>
      <c r="G789" s="89"/>
      <c r="H789" s="89"/>
      <c r="I789" s="90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9"/>
      <c r="V789" s="89"/>
      <c r="W789" s="89"/>
      <c r="X789" s="89"/>
      <c r="Y789" s="89"/>
      <c r="Z789" s="89"/>
      <c r="AA789" s="89"/>
      <c r="AB789" s="89"/>
      <c r="AC789" s="89"/>
    </row>
    <row r="790" spans="1:29" ht="15.75" customHeight="1" x14ac:dyDescent="0.25">
      <c r="A790" s="89"/>
      <c r="B790" s="128"/>
      <c r="C790" s="94"/>
      <c r="D790" s="94"/>
      <c r="E790" s="93"/>
      <c r="F790" s="90"/>
      <c r="G790" s="89"/>
      <c r="H790" s="89"/>
      <c r="I790" s="90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9"/>
      <c r="V790" s="89"/>
      <c r="W790" s="89"/>
      <c r="X790" s="89"/>
      <c r="Y790" s="89"/>
      <c r="Z790" s="89"/>
      <c r="AA790" s="89"/>
      <c r="AB790" s="89"/>
      <c r="AC790" s="89"/>
    </row>
    <row r="791" spans="1:29" ht="15.75" customHeight="1" x14ac:dyDescent="0.25">
      <c r="A791" s="89"/>
      <c r="B791" s="128"/>
      <c r="C791" s="94"/>
      <c r="D791" s="94"/>
      <c r="E791" s="93"/>
      <c r="F791" s="90"/>
      <c r="G791" s="89"/>
      <c r="H791" s="89"/>
      <c r="I791" s="90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9"/>
      <c r="V791" s="89"/>
      <c r="W791" s="89"/>
      <c r="X791" s="89"/>
      <c r="Y791" s="89"/>
      <c r="Z791" s="89"/>
      <c r="AA791" s="89"/>
      <c r="AB791" s="89"/>
      <c r="AC791" s="89"/>
    </row>
    <row r="792" spans="1:29" ht="15.75" customHeight="1" x14ac:dyDescent="0.25">
      <c r="A792" s="89"/>
      <c r="B792" s="128"/>
      <c r="C792" s="94"/>
      <c r="D792" s="94"/>
      <c r="E792" s="93"/>
      <c r="F792" s="90"/>
      <c r="G792" s="89"/>
      <c r="H792" s="89"/>
      <c r="I792" s="90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9"/>
      <c r="V792" s="89"/>
      <c r="W792" s="89"/>
      <c r="X792" s="89"/>
      <c r="Y792" s="89"/>
      <c r="Z792" s="89"/>
      <c r="AA792" s="89"/>
      <c r="AB792" s="89"/>
      <c r="AC792" s="89"/>
    </row>
    <row r="793" spans="1:29" ht="15.75" customHeight="1" x14ac:dyDescent="0.25">
      <c r="A793" s="89"/>
      <c r="B793" s="128"/>
      <c r="C793" s="94"/>
      <c r="D793" s="94"/>
      <c r="E793" s="93"/>
      <c r="F793" s="90"/>
      <c r="G793" s="89"/>
      <c r="H793" s="89"/>
      <c r="I793" s="90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9"/>
      <c r="V793" s="89"/>
      <c r="W793" s="89"/>
      <c r="X793" s="89"/>
      <c r="Y793" s="89"/>
      <c r="Z793" s="89"/>
      <c r="AA793" s="89"/>
      <c r="AB793" s="89"/>
      <c r="AC793" s="89"/>
    </row>
    <row r="794" spans="1:29" ht="15.75" customHeight="1" x14ac:dyDescent="0.25">
      <c r="A794" s="89"/>
      <c r="B794" s="128"/>
      <c r="C794" s="94"/>
      <c r="D794" s="94"/>
      <c r="E794" s="93"/>
      <c r="F794" s="90"/>
      <c r="G794" s="89"/>
      <c r="H794" s="89"/>
      <c r="I794" s="90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9"/>
      <c r="V794" s="89"/>
      <c r="W794" s="89"/>
      <c r="X794" s="89"/>
      <c r="Y794" s="89"/>
      <c r="Z794" s="89"/>
      <c r="AA794" s="89"/>
      <c r="AB794" s="89"/>
      <c r="AC794" s="89"/>
    </row>
    <row r="795" spans="1:29" ht="15.75" customHeight="1" x14ac:dyDescent="0.25">
      <c r="A795" s="89"/>
      <c r="B795" s="128"/>
      <c r="C795" s="94"/>
      <c r="D795" s="94"/>
      <c r="E795" s="93"/>
      <c r="F795" s="90"/>
      <c r="G795" s="89"/>
      <c r="H795" s="89"/>
      <c r="I795" s="90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9"/>
      <c r="V795" s="89"/>
      <c r="W795" s="89"/>
      <c r="X795" s="89"/>
      <c r="Y795" s="89"/>
      <c r="Z795" s="89"/>
      <c r="AA795" s="89"/>
      <c r="AB795" s="89"/>
      <c r="AC795" s="89"/>
    </row>
    <row r="796" spans="1:29" ht="15.75" customHeight="1" x14ac:dyDescent="0.25">
      <c r="A796" s="89"/>
      <c r="B796" s="128"/>
      <c r="C796" s="94"/>
      <c r="D796" s="94"/>
      <c r="E796" s="93"/>
      <c r="F796" s="90"/>
      <c r="G796" s="89"/>
      <c r="H796" s="89"/>
      <c r="I796" s="90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9"/>
      <c r="V796" s="89"/>
      <c r="W796" s="89"/>
      <c r="X796" s="89"/>
      <c r="Y796" s="89"/>
      <c r="Z796" s="89"/>
      <c r="AA796" s="89"/>
      <c r="AB796" s="89"/>
      <c r="AC796" s="89"/>
    </row>
    <row r="797" spans="1:29" ht="15.75" customHeight="1" x14ac:dyDescent="0.25">
      <c r="A797" s="89"/>
      <c r="B797" s="128"/>
      <c r="C797" s="94"/>
      <c r="D797" s="94"/>
      <c r="E797" s="93"/>
      <c r="F797" s="90"/>
      <c r="G797" s="89"/>
      <c r="H797" s="89"/>
      <c r="I797" s="90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9"/>
      <c r="V797" s="89"/>
      <c r="W797" s="89"/>
      <c r="X797" s="89"/>
      <c r="Y797" s="89"/>
      <c r="Z797" s="89"/>
      <c r="AA797" s="89"/>
      <c r="AB797" s="89"/>
      <c r="AC797" s="89"/>
    </row>
    <row r="798" spans="1:29" ht="15.75" customHeight="1" x14ac:dyDescent="0.25">
      <c r="A798" s="89"/>
      <c r="B798" s="128"/>
      <c r="C798" s="94"/>
      <c r="D798" s="94"/>
      <c r="E798" s="93"/>
      <c r="F798" s="90"/>
      <c r="G798" s="89"/>
      <c r="H798" s="89"/>
      <c r="I798" s="90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9"/>
      <c r="V798" s="89"/>
      <c r="W798" s="89"/>
      <c r="X798" s="89"/>
      <c r="Y798" s="89"/>
      <c r="Z798" s="89"/>
      <c r="AA798" s="89"/>
      <c r="AB798" s="89"/>
      <c r="AC798" s="89"/>
    </row>
    <row r="799" spans="1:29" ht="15.75" customHeight="1" x14ac:dyDescent="0.25">
      <c r="A799" s="89"/>
      <c r="B799" s="128"/>
      <c r="C799" s="94"/>
      <c r="D799" s="94"/>
      <c r="E799" s="93"/>
      <c r="F799" s="90"/>
      <c r="G799" s="89"/>
      <c r="H799" s="89"/>
      <c r="I799" s="90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9"/>
      <c r="V799" s="89"/>
      <c r="W799" s="89"/>
      <c r="X799" s="89"/>
      <c r="Y799" s="89"/>
      <c r="Z799" s="89"/>
      <c r="AA799" s="89"/>
      <c r="AB799" s="89"/>
      <c r="AC799" s="89"/>
    </row>
    <row r="800" spans="1:29" ht="15.75" customHeight="1" x14ac:dyDescent="0.25">
      <c r="A800" s="89"/>
      <c r="B800" s="128"/>
      <c r="C800" s="94"/>
      <c r="D800" s="94"/>
      <c r="E800" s="93"/>
      <c r="F800" s="90"/>
      <c r="G800" s="89"/>
      <c r="H800" s="89"/>
      <c r="I800" s="90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9"/>
      <c r="V800" s="89"/>
      <c r="W800" s="89"/>
      <c r="X800" s="89"/>
      <c r="Y800" s="89"/>
      <c r="Z800" s="89"/>
      <c r="AA800" s="89"/>
      <c r="AB800" s="89"/>
      <c r="AC800" s="89"/>
    </row>
    <row r="801" spans="1:29" ht="15.75" customHeight="1" x14ac:dyDescent="0.25">
      <c r="A801" s="89"/>
      <c r="B801" s="128"/>
      <c r="C801" s="94"/>
      <c r="D801" s="94"/>
      <c r="E801" s="93"/>
      <c r="F801" s="90"/>
      <c r="G801" s="89"/>
      <c r="H801" s="89"/>
      <c r="I801" s="90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9"/>
      <c r="V801" s="89"/>
      <c r="W801" s="89"/>
      <c r="X801" s="89"/>
      <c r="Y801" s="89"/>
      <c r="Z801" s="89"/>
      <c r="AA801" s="89"/>
      <c r="AB801" s="89"/>
      <c r="AC801" s="89"/>
    </row>
    <row r="802" spans="1:29" ht="15.75" customHeight="1" x14ac:dyDescent="0.25">
      <c r="A802" s="89"/>
      <c r="B802" s="128"/>
      <c r="C802" s="94"/>
      <c r="D802" s="94"/>
      <c r="E802" s="93"/>
      <c r="F802" s="90"/>
      <c r="G802" s="89"/>
      <c r="H802" s="89"/>
      <c r="I802" s="90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9"/>
      <c r="V802" s="89"/>
      <c r="W802" s="89"/>
      <c r="X802" s="89"/>
      <c r="Y802" s="89"/>
      <c r="Z802" s="89"/>
      <c r="AA802" s="89"/>
      <c r="AB802" s="89"/>
      <c r="AC802" s="89"/>
    </row>
    <row r="803" spans="1:29" ht="15.75" customHeight="1" x14ac:dyDescent="0.25">
      <c r="A803" s="89"/>
      <c r="B803" s="128"/>
      <c r="C803" s="94"/>
      <c r="D803" s="94"/>
      <c r="E803" s="93"/>
      <c r="F803" s="90"/>
      <c r="G803" s="89"/>
      <c r="H803" s="89"/>
      <c r="I803" s="90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9"/>
      <c r="V803" s="89"/>
      <c r="W803" s="89"/>
      <c r="X803" s="89"/>
      <c r="Y803" s="89"/>
      <c r="Z803" s="89"/>
      <c r="AA803" s="89"/>
      <c r="AB803" s="89"/>
      <c r="AC803" s="89"/>
    </row>
    <row r="804" spans="1:29" ht="15.75" customHeight="1" x14ac:dyDescent="0.25">
      <c r="A804" s="89"/>
      <c r="B804" s="128"/>
      <c r="C804" s="94"/>
      <c r="D804" s="94"/>
      <c r="E804" s="93"/>
      <c r="F804" s="90"/>
      <c r="G804" s="89"/>
      <c r="H804" s="89"/>
      <c r="I804" s="90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9"/>
      <c r="V804" s="89"/>
      <c r="W804" s="89"/>
      <c r="X804" s="89"/>
      <c r="Y804" s="89"/>
      <c r="Z804" s="89"/>
      <c r="AA804" s="89"/>
      <c r="AB804" s="89"/>
      <c r="AC804" s="89"/>
    </row>
    <row r="805" spans="1:29" ht="15.75" customHeight="1" x14ac:dyDescent="0.25">
      <c r="A805" s="89"/>
      <c r="B805" s="128"/>
      <c r="C805" s="94"/>
      <c r="D805" s="94"/>
      <c r="E805" s="93"/>
      <c r="F805" s="90"/>
      <c r="G805" s="89"/>
      <c r="H805" s="89"/>
      <c r="I805" s="90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9"/>
      <c r="V805" s="89"/>
      <c r="W805" s="89"/>
      <c r="X805" s="89"/>
      <c r="Y805" s="89"/>
      <c r="Z805" s="89"/>
      <c r="AA805" s="89"/>
      <c r="AB805" s="89"/>
      <c r="AC805" s="89"/>
    </row>
    <row r="806" spans="1:29" ht="15.75" customHeight="1" x14ac:dyDescent="0.25">
      <c r="A806" s="89"/>
      <c r="B806" s="128"/>
      <c r="C806" s="94"/>
      <c r="D806" s="94"/>
      <c r="E806" s="93"/>
      <c r="F806" s="90"/>
      <c r="G806" s="89"/>
      <c r="H806" s="89"/>
      <c r="I806" s="90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9"/>
      <c r="V806" s="89"/>
      <c r="W806" s="89"/>
      <c r="X806" s="89"/>
      <c r="Y806" s="89"/>
      <c r="Z806" s="89"/>
      <c r="AA806" s="89"/>
      <c r="AB806" s="89"/>
      <c r="AC806" s="89"/>
    </row>
    <row r="807" spans="1:29" ht="15.75" customHeight="1" x14ac:dyDescent="0.25">
      <c r="A807" s="89"/>
      <c r="B807" s="128"/>
      <c r="C807" s="94"/>
      <c r="D807" s="94"/>
      <c r="E807" s="93"/>
      <c r="F807" s="90"/>
      <c r="G807" s="89"/>
      <c r="H807" s="89"/>
      <c r="I807" s="90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9"/>
      <c r="V807" s="89"/>
      <c r="W807" s="89"/>
      <c r="X807" s="89"/>
      <c r="Y807" s="89"/>
      <c r="Z807" s="89"/>
      <c r="AA807" s="89"/>
      <c r="AB807" s="89"/>
      <c r="AC807" s="89"/>
    </row>
    <row r="808" spans="1:29" ht="15.75" customHeight="1" x14ac:dyDescent="0.25">
      <c r="A808" s="89"/>
      <c r="B808" s="128"/>
      <c r="C808" s="94"/>
      <c r="D808" s="94"/>
      <c r="E808" s="93"/>
      <c r="F808" s="90"/>
      <c r="G808" s="89"/>
      <c r="H808" s="89"/>
      <c r="I808" s="90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9"/>
      <c r="V808" s="89"/>
      <c r="W808" s="89"/>
      <c r="X808" s="89"/>
      <c r="Y808" s="89"/>
      <c r="Z808" s="89"/>
      <c r="AA808" s="89"/>
      <c r="AB808" s="89"/>
      <c r="AC808" s="89"/>
    </row>
    <row r="809" spans="1:29" ht="15.75" customHeight="1" x14ac:dyDescent="0.25">
      <c r="A809" s="89"/>
      <c r="B809" s="128"/>
      <c r="C809" s="94"/>
      <c r="D809" s="94"/>
      <c r="E809" s="93"/>
      <c r="F809" s="90"/>
      <c r="G809" s="89"/>
      <c r="H809" s="89"/>
      <c r="I809" s="90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9"/>
      <c r="V809" s="89"/>
      <c r="W809" s="89"/>
      <c r="X809" s="89"/>
      <c r="Y809" s="89"/>
      <c r="Z809" s="89"/>
      <c r="AA809" s="89"/>
      <c r="AB809" s="89"/>
      <c r="AC809" s="89"/>
    </row>
    <row r="810" spans="1:29" ht="15.75" customHeight="1" x14ac:dyDescent="0.25">
      <c r="A810" s="89"/>
      <c r="B810" s="128"/>
      <c r="C810" s="94"/>
      <c r="D810" s="94"/>
      <c r="E810" s="93"/>
      <c r="F810" s="90"/>
      <c r="G810" s="89"/>
      <c r="H810" s="89"/>
      <c r="I810" s="90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9"/>
      <c r="V810" s="89"/>
      <c r="W810" s="89"/>
      <c r="X810" s="89"/>
      <c r="Y810" s="89"/>
      <c r="Z810" s="89"/>
      <c r="AA810" s="89"/>
      <c r="AB810" s="89"/>
      <c r="AC810" s="89"/>
    </row>
    <row r="811" spans="1:29" ht="15.75" customHeight="1" x14ac:dyDescent="0.25">
      <c r="A811" s="89"/>
      <c r="B811" s="128"/>
      <c r="C811" s="94"/>
      <c r="D811" s="94"/>
      <c r="E811" s="93"/>
      <c r="F811" s="90"/>
      <c r="G811" s="89"/>
      <c r="H811" s="89"/>
      <c r="I811" s="90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9"/>
      <c r="V811" s="89"/>
      <c r="W811" s="89"/>
      <c r="X811" s="89"/>
      <c r="Y811" s="89"/>
      <c r="Z811" s="89"/>
      <c r="AA811" s="89"/>
      <c r="AB811" s="89"/>
      <c r="AC811" s="89"/>
    </row>
    <row r="812" spans="1:29" ht="15.75" customHeight="1" x14ac:dyDescent="0.25">
      <c r="A812" s="89"/>
      <c r="B812" s="128"/>
      <c r="C812" s="94"/>
      <c r="D812" s="94"/>
      <c r="E812" s="93"/>
      <c r="F812" s="90"/>
      <c r="G812" s="89"/>
      <c r="H812" s="89"/>
      <c r="I812" s="90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9"/>
      <c r="V812" s="89"/>
      <c r="W812" s="89"/>
      <c r="X812" s="89"/>
      <c r="Y812" s="89"/>
      <c r="Z812" s="89"/>
      <c r="AA812" s="89"/>
      <c r="AB812" s="89"/>
      <c r="AC812" s="89"/>
    </row>
    <row r="813" spans="1:29" ht="15.75" customHeight="1" x14ac:dyDescent="0.25">
      <c r="A813" s="89"/>
      <c r="B813" s="128"/>
      <c r="C813" s="94"/>
      <c r="D813" s="94"/>
      <c r="E813" s="93"/>
      <c r="F813" s="90"/>
      <c r="G813" s="89"/>
      <c r="H813" s="89"/>
      <c r="I813" s="90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9"/>
      <c r="V813" s="89"/>
      <c r="W813" s="89"/>
      <c r="X813" s="89"/>
      <c r="Y813" s="89"/>
      <c r="Z813" s="89"/>
      <c r="AA813" s="89"/>
      <c r="AB813" s="89"/>
      <c r="AC813" s="89"/>
    </row>
    <row r="814" spans="1:29" ht="15.75" customHeight="1" x14ac:dyDescent="0.25">
      <c r="A814" s="89"/>
      <c r="B814" s="128"/>
      <c r="C814" s="94"/>
      <c r="D814" s="94"/>
      <c r="E814" s="93"/>
      <c r="F814" s="90"/>
      <c r="G814" s="89"/>
      <c r="H814" s="89"/>
      <c r="I814" s="90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9"/>
      <c r="V814" s="89"/>
      <c r="W814" s="89"/>
      <c r="X814" s="89"/>
      <c r="Y814" s="89"/>
      <c r="Z814" s="89"/>
      <c r="AA814" s="89"/>
      <c r="AB814" s="89"/>
      <c r="AC814" s="89"/>
    </row>
    <row r="815" spans="1:29" ht="15.75" customHeight="1" x14ac:dyDescent="0.25">
      <c r="A815" s="89"/>
      <c r="B815" s="128"/>
      <c r="C815" s="94"/>
      <c r="D815" s="94"/>
      <c r="E815" s="93"/>
      <c r="F815" s="90"/>
      <c r="G815" s="89"/>
      <c r="H815" s="89"/>
      <c r="I815" s="90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9"/>
      <c r="V815" s="89"/>
      <c r="W815" s="89"/>
      <c r="X815" s="89"/>
      <c r="Y815" s="89"/>
      <c r="Z815" s="89"/>
      <c r="AA815" s="89"/>
      <c r="AB815" s="89"/>
      <c r="AC815" s="89"/>
    </row>
    <row r="816" spans="1:29" ht="15.75" customHeight="1" x14ac:dyDescent="0.25">
      <c r="A816" s="89"/>
      <c r="B816" s="128"/>
      <c r="C816" s="94"/>
      <c r="D816" s="94"/>
      <c r="E816" s="93"/>
      <c r="F816" s="90"/>
      <c r="G816" s="89"/>
      <c r="H816" s="89"/>
      <c r="I816" s="90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9"/>
      <c r="V816" s="89"/>
      <c r="W816" s="89"/>
      <c r="X816" s="89"/>
      <c r="Y816" s="89"/>
      <c r="Z816" s="89"/>
      <c r="AA816" s="89"/>
      <c r="AB816" s="89"/>
      <c r="AC816" s="89"/>
    </row>
    <row r="817" spans="1:29" ht="15.75" customHeight="1" x14ac:dyDescent="0.25">
      <c r="A817" s="89"/>
      <c r="B817" s="128"/>
      <c r="C817" s="94"/>
      <c r="D817" s="94"/>
      <c r="E817" s="93"/>
      <c r="F817" s="90"/>
      <c r="G817" s="89"/>
      <c r="H817" s="89"/>
      <c r="I817" s="90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9"/>
      <c r="V817" s="89"/>
      <c r="W817" s="89"/>
      <c r="X817" s="89"/>
      <c r="Y817" s="89"/>
      <c r="Z817" s="89"/>
      <c r="AA817" s="89"/>
      <c r="AB817" s="89"/>
      <c r="AC817" s="89"/>
    </row>
    <row r="818" spans="1:29" ht="15.75" customHeight="1" x14ac:dyDescent="0.25">
      <c r="A818" s="89"/>
      <c r="B818" s="128"/>
      <c r="C818" s="94"/>
      <c r="D818" s="94"/>
      <c r="E818" s="93"/>
      <c r="F818" s="90"/>
      <c r="G818" s="89"/>
      <c r="H818" s="89"/>
      <c r="I818" s="90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9"/>
      <c r="V818" s="89"/>
      <c r="W818" s="89"/>
      <c r="X818" s="89"/>
      <c r="Y818" s="89"/>
      <c r="Z818" s="89"/>
      <c r="AA818" s="89"/>
      <c r="AB818" s="89"/>
      <c r="AC818" s="89"/>
    </row>
    <row r="819" spans="1:29" ht="15.75" customHeight="1" x14ac:dyDescent="0.25">
      <c r="A819" s="89"/>
      <c r="B819" s="128"/>
      <c r="C819" s="94"/>
      <c r="D819" s="94"/>
      <c r="E819" s="93"/>
      <c r="F819" s="90"/>
      <c r="G819" s="89"/>
      <c r="H819" s="89"/>
      <c r="I819" s="90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9"/>
      <c r="V819" s="89"/>
      <c r="W819" s="89"/>
      <c r="X819" s="89"/>
      <c r="Y819" s="89"/>
      <c r="Z819" s="89"/>
      <c r="AA819" s="89"/>
      <c r="AB819" s="89"/>
      <c r="AC819" s="89"/>
    </row>
    <row r="820" spans="1:29" ht="15.75" customHeight="1" x14ac:dyDescent="0.25">
      <c r="A820" s="89"/>
      <c r="B820" s="128"/>
      <c r="C820" s="94"/>
      <c r="D820" s="94"/>
      <c r="E820" s="93"/>
      <c r="F820" s="90"/>
      <c r="G820" s="89"/>
      <c r="H820" s="89"/>
      <c r="I820" s="90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9"/>
      <c r="V820" s="89"/>
      <c r="W820" s="89"/>
      <c r="X820" s="89"/>
      <c r="Y820" s="89"/>
      <c r="Z820" s="89"/>
      <c r="AA820" s="89"/>
      <c r="AB820" s="89"/>
      <c r="AC820" s="89"/>
    </row>
    <row r="821" spans="1:29" ht="15.75" customHeight="1" x14ac:dyDescent="0.25">
      <c r="A821" s="89"/>
      <c r="B821" s="128"/>
      <c r="C821" s="94"/>
      <c r="D821" s="94"/>
      <c r="E821" s="93"/>
      <c r="F821" s="90"/>
      <c r="G821" s="89"/>
      <c r="H821" s="89"/>
      <c r="I821" s="90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9"/>
      <c r="V821" s="89"/>
      <c r="W821" s="89"/>
      <c r="X821" s="89"/>
      <c r="Y821" s="89"/>
      <c r="Z821" s="89"/>
      <c r="AA821" s="89"/>
      <c r="AB821" s="89"/>
      <c r="AC821" s="89"/>
    </row>
    <row r="822" spans="1:29" ht="15.75" customHeight="1" x14ac:dyDescent="0.25">
      <c r="A822" s="89"/>
      <c r="B822" s="128"/>
      <c r="C822" s="94"/>
      <c r="D822" s="94"/>
      <c r="E822" s="93"/>
      <c r="F822" s="90"/>
      <c r="G822" s="89"/>
      <c r="H822" s="89"/>
      <c r="I822" s="90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9"/>
      <c r="V822" s="89"/>
      <c r="W822" s="89"/>
      <c r="X822" s="89"/>
      <c r="Y822" s="89"/>
      <c r="Z822" s="89"/>
      <c r="AA822" s="89"/>
      <c r="AB822" s="89"/>
      <c r="AC822" s="89"/>
    </row>
    <row r="823" spans="1:29" ht="15.75" customHeight="1" x14ac:dyDescent="0.25">
      <c r="A823" s="89"/>
      <c r="B823" s="128"/>
      <c r="C823" s="94"/>
      <c r="D823" s="94"/>
      <c r="E823" s="93"/>
      <c r="F823" s="90"/>
      <c r="G823" s="89"/>
      <c r="H823" s="89"/>
      <c r="I823" s="90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9"/>
      <c r="V823" s="89"/>
      <c r="W823" s="89"/>
      <c r="X823" s="89"/>
      <c r="Y823" s="89"/>
      <c r="Z823" s="89"/>
      <c r="AA823" s="89"/>
      <c r="AB823" s="89"/>
      <c r="AC823" s="89"/>
    </row>
    <row r="824" spans="1:29" ht="15.75" customHeight="1" x14ac:dyDescent="0.25">
      <c r="A824" s="89"/>
      <c r="B824" s="128"/>
      <c r="C824" s="94"/>
      <c r="D824" s="94"/>
      <c r="E824" s="93"/>
      <c r="F824" s="90"/>
      <c r="G824" s="89"/>
      <c r="H824" s="89"/>
      <c r="I824" s="90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9"/>
      <c r="V824" s="89"/>
      <c r="W824" s="89"/>
      <c r="X824" s="89"/>
      <c r="Y824" s="89"/>
      <c r="Z824" s="89"/>
      <c r="AA824" s="89"/>
      <c r="AB824" s="89"/>
      <c r="AC824" s="89"/>
    </row>
    <row r="825" spans="1:29" ht="15.75" customHeight="1" x14ac:dyDescent="0.25">
      <c r="A825" s="89"/>
      <c r="B825" s="128"/>
      <c r="C825" s="94"/>
      <c r="D825" s="94"/>
      <c r="E825" s="93"/>
      <c r="F825" s="90"/>
      <c r="G825" s="89"/>
      <c r="H825" s="89"/>
      <c r="I825" s="90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9"/>
      <c r="V825" s="89"/>
      <c r="W825" s="89"/>
      <c r="X825" s="89"/>
      <c r="Y825" s="89"/>
      <c r="Z825" s="89"/>
      <c r="AA825" s="89"/>
      <c r="AB825" s="89"/>
      <c r="AC825" s="89"/>
    </row>
    <row r="826" spans="1:29" ht="15.75" customHeight="1" x14ac:dyDescent="0.25">
      <c r="A826" s="89"/>
      <c r="B826" s="128"/>
      <c r="C826" s="94"/>
      <c r="D826" s="94"/>
      <c r="E826" s="93"/>
      <c r="F826" s="90"/>
      <c r="G826" s="89"/>
      <c r="H826" s="89"/>
      <c r="I826" s="90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9"/>
      <c r="V826" s="89"/>
      <c r="W826" s="89"/>
      <c r="X826" s="89"/>
      <c r="Y826" s="89"/>
      <c r="Z826" s="89"/>
      <c r="AA826" s="89"/>
      <c r="AB826" s="89"/>
      <c r="AC826" s="89"/>
    </row>
    <row r="827" spans="1:29" ht="15.75" customHeight="1" x14ac:dyDescent="0.25">
      <c r="A827" s="89"/>
      <c r="B827" s="128"/>
      <c r="C827" s="94"/>
      <c r="D827" s="94"/>
      <c r="E827" s="93"/>
      <c r="F827" s="90"/>
      <c r="G827" s="89"/>
      <c r="H827" s="89"/>
      <c r="I827" s="90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9"/>
      <c r="V827" s="89"/>
      <c r="W827" s="89"/>
      <c r="X827" s="89"/>
      <c r="Y827" s="89"/>
      <c r="Z827" s="89"/>
      <c r="AA827" s="89"/>
      <c r="AB827" s="89"/>
      <c r="AC827" s="89"/>
    </row>
    <row r="828" spans="1:29" ht="15.75" customHeight="1" x14ac:dyDescent="0.25">
      <c r="A828" s="89"/>
      <c r="B828" s="128"/>
      <c r="C828" s="94"/>
      <c r="D828" s="94"/>
      <c r="E828" s="93"/>
      <c r="F828" s="90"/>
      <c r="G828" s="89"/>
      <c r="H828" s="89"/>
      <c r="I828" s="90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9"/>
      <c r="V828" s="89"/>
      <c r="W828" s="89"/>
      <c r="X828" s="89"/>
      <c r="Y828" s="89"/>
      <c r="Z828" s="89"/>
      <c r="AA828" s="89"/>
      <c r="AB828" s="89"/>
      <c r="AC828" s="89"/>
    </row>
    <row r="829" spans="1:29" ht="15.75" customHeight="1" x14ac:dyDescent="0.25">
      <c r="A829" s="89"/>
      <c r="B829" s="128"/>
      <c r="C829" s="94"/>
      <c r="D829" s="94"/>
      <c r="E829" s="93"/>
      <c r="F829" s="90"/>
      <c r="G829" s="89"/>
      <c r="H829" s="89"/>
      <c r="I829" s="90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9"/>
      <c r="V829" s="89"/>
      <c r="W829" s="89"/>
      <c r="X829" s="89"/>
      <c r="Y829" s="89"/>
      <c r="Z829" s="89"/>
      <c r="AA829" s="89"/>
      <c r="AB829" s="89"/>
      <c r="AC829" s="89"/>
    </row>
    <row r="830" spans="1:29" ht="15.75" customHeight="1" x14ac:dyDescent="0.25">
      <c r="A830" s="89"/>
      <c r="B830" s="128"/>
      <c r="C830" s="94"/>
      <c r="D830" s="94"/>
      <c r="E830" s="93"/>
      <c r="F830" s="90"/>
      <c r="G830" s="89"/>
      <c r="H830" s="89"/>
      <c r="I830" s="90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9"/>
      <c r="V830" s="89"/>
      <c r="W830" s="89"/>
      <c r="X830" s="89"/>
      <c r="Y830" s="89"/>
      <c r="Z830" s="89"/>
      <c r="AA830" s="89"/>
      <c r="AB830" s="89"/>
      <c r="AC830" s="89"/>
    </row>
    <row r="831" spans="1:29" ht="15.75" customHeight="1" x14ac:dyDescent="0.25">
      <c r="A831" s="89"/>
      <c r="B831" s="128"/>
      <c r="C831" s="94"/>
      <c r="D831" s="94"/>
      <c r="E831" s="93"/>
      <c r="F831" s="90"/>
      <c r="G831" s="89"/>
      <c r="H831" s="89"/>
      <c r="I831" s="90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9"/>
      <c r="V831" s="89"/>
      <c r="W831" s="89"/>
      <c r="X831" s="89"/>
      <c r="Y831" s="89"/>
      <c r="Z831" s="89"/>
      <c r="AA831" s="89"/>
      <c r="AB831" s="89"/>
      <c r="AC831" s="89"/>
    </row>
    <row r="832" spans="1:29" ht="15.75" customHeight="1" x14ac:dyDescent="0.25">
      <c r="A832" s="89"/>
      <c r="B832" s="128"/>
      <c r="C832" s="94"/>
      <c r="D832" s="94"/>
      <c r="E832" s="93"/>
      <c r="F832" s="90"/>
      <c r="G832" s="89"/>
      <c r="H832" s="89"/>
      <c r="I832" s="90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9"/>
      <c r="V832" s="89"/>
      <c r="W832" s="89"/>
      <c r="X832" s="89"/>
      <c r="Y832" s="89"/>
      <c r="Z832" s="89"/>
      <c r="AA832" s="89"/>
      <c r="AB832" s="89"/>
      <c r="AC832" s="89"/>
    </row>
    <row r="833" spans="1:29" ht="15.75" customHeight="1" x14ac:dyDescent="0.25">
      <c r="A833" s="89"/>
      <c r="B833" s="128"/>
      <c r="C833" s="94"/>
      <c r="D833" s="94"/>
      <c r="E833" s="93"/>
      <c r="F833" s="90"/>
      <c r="G833" s="89"/>
      <c r="H833" s="89"/>
      <c r="I833" s="90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9"/>
      <c r="V833" s="89"/>
      <c r="W833" s="89"/>
      <c r="X833" s="89"/>
      <c r="Y833" s="89"/>
      <c r="Z833" s="89"/>
      <c r="AA833" s="89"/>
      <c r="AB833" s="89"/>
      <c r="AC833" s="89"/>
    </row>
    <row r="834" spans="1:29" ht="15.75" customHeight="1" x14ac:dyDescent="0.25">
      <c r="A834" s="89"/>
      <c r="B834" s="128"/>
      <c r="C834" s="94"/>
      <c r="D834" s="94"/>
      <c r="E834" s="93"/>
      <c r="F834" s="90"/>
      <c r="G834" s="89"/>
      <c r="H834" s="89"/>
      <c r="I834" s="90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9"/>
      <c r="V834" s="89"/>
      <c r="W834" s="89"/>
      <c r="X834" s="89"/>
      <c r="Y834" s="89"/>
      <c r="Z834" s="89"/>
      <c r="AA834" s="89"/>
      <c r="AB834" s="89"/>
      <c r="AC834" s="89"/>
    </row>
    <row r="835" spans="1:29" ht="15.75" customHeight="1" x14ac:dyDescent="0.25">
      <c r="A835" s="89"/>
      <c r="B835" s="128"/>
      <c r="C835" s="94"/>
      <c r="D835" s="94"/>
      <c r="E835" s="93"/>
      <c r="F835" s="90"/>
      <c r="G835" s="89"/>
      <c r="H835" s="89"/>
      <c r="I835" s="90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9"/>
      <c r="V835" s="89"/>
      <c r="W835" s="89"/>
      <c r="X835" s="89"/>
      <c r="Y835" s="89"/>
      <c r="Z835" s="89"/>
      <c r="AA835" s="89"/>
      <c r="AB835" s="89"/>
      <c r="AC835" s="89"/>
    </row>
    <row r="836" spans="1:29" ht="15.75" customHeight="1" x14ac:dyDescent="0.25">
      <c r="A836" s="89"/>
      <c r="B836" s="128"/>
      <c r="C836" s="94"/>
      <c r="D836" s="94"/>
      <c r="E836" s="93"/>
      <c r="F836" s="90"/>
      <c r="G836" s="89"/>
      <c r="H836" s="89"/>
      <c r="I836" s="90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9"/>
      <c r="V836" s="89"/>
      <c r="W836" s="89"/>
      <c r="X836" s="89"/>
      <c r="Y836" s="89"/>
      <c r="Z836" s="89"/>
      <c r="AA836" s="89"/>
      <c r="AB836" s="89"/>
      <c r="AC836" s="89"/>
    </row>
    <row r="837" spans="1:29" ht="15.75" customHeight="1" x14ac:dyDescent="0.25">
      <c r="A837" s="89"/>
      <c r="B837" s="128"/>
      <c r="C837" s="94"/>
      <c r="D837" s="94"/>
      <c r="E837" s="93"/>
      <c r="F837" s="90"/>
      <c r="G837" s="89"/>
      <c r="H837" s="89"/>
      <c r="I837" s="90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9"/>
      <c r="V837" s="89"/>
      <c r="W837" s="89"/>
      <c r="X837" s="89"/>
      <c r="Y837" s="89"/>
      <c r="Z837" s="89"/>
      <c r="AA837" s="89"/>
      <c r="AB837" s="89"/>
      <c r="AC837" s="89"/>
    </row>
    <row r="838" spans="1:29" ht="15.75" customHeight="1" x14ac:dyDescent="0.25">
      <c r="A838" s="89"/>
      <c r="B838" s="128"/>
      <c r="C838" s="94"/>
      <c r="D838" s="94"/>
      <c r="E838" s="93"/>
      <c r="F838" s="90"/>
      <c r="G838" s="89"/>
      <c r="H838" s="89"/>
      <c r="I838" s="90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9"/>
      <c r="V838" s="89"/>
      <c r="W838" s="89"/>
      <c r="X838" s="89"/>
      <c r="Y838" s="89"/>
      <c r="Z838" s="89"/>
      <c r="AA838" s="89"/>
      <c r="AB838" s="89"/>
      <c r="AC838" s="89"/>
    </row>
    <row r="839" spans="1:29" ht="15.75" customHeight="1" x14ac:dyDescent="0.25">
      <c r="A839" s="89"/>
      <c r="B839" s="128"/>
      <c r="C839" s="94"/>
      <c r="D839" s="94"/>
      <c r="E839" s="93"/>
      <c r="F839" s="90"/>
      <c r="G839" s="89"/>
      <c r="H839" s="89"/>
      <c r="I839" s="90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9"/>
      <c r="V839" s="89"/>
      <c r="W839" s="89"/>
      <c r="X839" s="89"/>
      <c r="Y839" s="89"/>
      <c r="Z839" s="89"/>
      <c r="AA839" s="89"/>
      <c r="AB839" s="89"/>
      <c r="AC839" s="89"/>
    </row>
    <row r="840" spans="1:29" ht="15.75" customHeight="1" x14ac:dyDescent="0.25">
      <c r="A840" s="89"/>
      <c r="B840" s="128"/>
      <c r="C840" s="94"/>
      <c r="D840" s="94"/>
      <c r="E840" s="93"/>
      <c r="F840" s="90"/>
      <c r="G840" s="89"/>
      <c r="H840" s="89"/>
      <c r="I840" s="90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9"/>
      <c r="V840" s="89"/>
      <c r="W840" s="89"/>
      <c r="X840" s="89"/>
      <c r="Y840" s="89"/>
      <c r="Z840" s="89"/>
      <c r="AA840" s="89"/>
      <c r="AB840" s="89"/>
      <c r="AC840" s="89"/>
    </row>
    <row r="841" spans="1:29" ht="15.75" customHeight="1" x14ac:dyDescent="0.25">
      <c r="A841" s="89"/>
      <c r="B841" s="128"/>
      <c r="C841" s="94"/>
      <c r="D841" s="94"/>
      <c r="E841" s="93"/>
      <c r="F841" s="90"/>
      <c r="G841" s="89"/>
      <c r="H841" s="89"/>
      <c r="I841" s="90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9"/>
      <c r="V841" s="89"/>
      <c r="W841" s="89"/>
      <c r="X841" s="89"/>
      <c r="Y841" s="89"/>
      <c r="Z841" s="89"/>
      <c r="AA841" s="89"/>
      <c r="AB841" s="89"/>
      <c r="AC841" s="89"/>
    </row>
    <row r="842" spans="1:29" ht="15.75" customHeight="1" x14ac:dyDescent="0.25">
      <c r="A842" s="89"/>
      <c r="B842" s="128"/>
      <c r="C842" s="94"/>
      <c r="D842" s="94"/>
      <c r="E842" s="93"/>
      <c r="F842" s="90"/>
      <c r="G842" s="89"/>
      <c r="H842" s="89"/>
      <c r="I842" s="90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9"/>
      <c r="V842" s="89"/>
      <c r="W842" s="89"/>
      <c r="X842" s="89"/>
      <c r="Y842" s="89"/>
      <c r="Z842" s="89"/>
      <c r="AA842" s="89"/>
      <c r="AB842" s="89"/>
      <c r="AC842" s="89"/>
    </row>
    <row r="843" spans="1:29" ht="15.75" customHeight="1" x14ac:dyDescent="0.25">
      <c r="A843" s="89"/>
      <c r="B843" s="128"/>
      <c r="C843" s="94"/>
      <c r="D843" s="94"/>
      <c r="E843" s="93"/>
      <c r="F843" s="90"/>
      <c r="G843" s="89"/>
      <c r="H843" s="89"/>
      <c r="I843" s="90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9"/>
      <c r="V843" s="89"/>
      <c r="W843" s="89"/>
      <c r="X843" s="89"/>
      <c r="Y843" s="89"/>
      <c r="Z843" s="89"/>
      <c r="AA843" s="89"/>
      <c r="AB843" s="89"/>
      <c r="AC843" s="89"/>
    </row>
    <row r="844" spans="1:29" ht="15.75" customHeight="1" x14ac:dyDescent="0.25">
      <c r="A844" s="89"/>
      <c r="B844" s="128"/>
      <c r="C844" s="94"/>
      <c r="D844" s="94"/>
      <c r="E844" s="93"/>
      <c r="F844" s="90"/>
      <c r="G844" s="89"/>
      <c r="H844" s="89"/>
      <c r="I844" s="90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9"/>
      <c r="V844" s="89"/>
      <c r="W844" s="89"/>
      <c r="X844" s="89"/>
      <c r="Y844" s="89"/>
      <c r="Z844" s="89"/>
      <c r="AA844" s="89"/>
      <c r="AB844" s="89"/>
      <c r="AC844" s="89"/>
    </row>
    <row r="845" spans="1:29" ht="15.75" customHeight="1" x14ac:dyDescent="0.25">
      <c r="A845" s="89"/>
      <c r="B845" s="128"/>
      <c r="C845" s="94"/>
      <c r="D845" s="94"/>
      <c r="E845" s="93"/>
      <c r="F845" s="90"/>
      <c r="G845" s="89"/>
      <c r="H845" s="89"/>
      <c r="I845" s="90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9"/>
      <c r="V845" s="89"/>
      <c r="W845" s="89"/>
      <c r="X845" s="89"/>
      <c r="Y845" s="89"/>
      <c r="Z845" s="89"/>
      <c r="AA845" s="89"/>
      <c r="AB845" s="89"/>
      <c r="AC845" s="89"/>
    </row>
    <row r="846" spans="1:29" ht="15.75" customHeight="1" x14ac:dyDescent="0.25">
      <c r="A846" s="89"/>
      <c r="B846" s="128"/>
      <c r="C846" s="94"/>
      <c r="D846" s="94"/>
      <c r="E846" s="93"/>
      <c r="F846" s="90"/>
      <c r="G846" s="89"/>
      <c r="H846" s="89"/>
      <c r="I846" s="90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9"/>
      <c r="V846" s="89"/>
      <c r="W846" s="89"/>
      <c r="X846" s="89"/>
      <c r="Y846" s="89"/>
      <c r="Z846" s="89"/>
      <c r="AA846" s="89"/>
      <c r="AB846" s="89"/>
      <c r="AC846" s="89"/>
    </row>
    <row r="847" spans="1:29" ht="15.75" customHeight="1" x14ac:dyDescent="0.25">
      <c r="A847" s="89"/>
      <c r="B847" s="128"/>
      <c r="C847" s="94"/>
      <c r="D847" s="94"/>
      <c r="E847" s="93"/>
      <c r="F847" s="90"/>
      <c r="G847" s="89"/>
      <c r="H847" s="89"/>
      <c r="I847" s="90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9"/>
      <c r="V847" s="89"/>
      <c r="W847" s="89"/>
      <c r="X847" s="89"/>
      <c r="Y847" s="89"/>
      <c r="Z847" s="89"/>
      <c r="AA847" s="89"/>
      <c r="AB847" s="89"/>
      <c r="AC847" s="89"/>
    </row>
    <row r="848" spans="1:29" ht="15.75" customHeight="1" x14ac:dyDescent="0.25">
      <c r="A848" s="89"/>
      <c r="B848" s="128"/>
      <c r="C848" s="94"/>
      <c r="D848" s="94"/>
      <c r="E848" s="93"/>
      <c r="F848" s="90"/>
      <c r="G848" s="89"/>
      <c r="H848" s="89"/>
      <c r="I848" s="90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9"/>
      <c r="V848" s="89"/>
      <c r="W848" s="89"/>
      <c r="X848" s="89"/>
      <c r="Y848" s="89"/>
      <c r="Z848" s="89"/>
      <c r="AA848" s="89"/>
      <c r="AB848" s="89"/>
      <c r="AC848" s="89"/>
    </row>
    <row r="849" spans="1:29" ht="15.75" customHeight="1" x14ac:dyDescent="0.25">
      <c r="A849" s="89"/>
      <c r="B849" s="128"/>
      <c r="C849" s="94"/>
      <c r="D849" s="94"/>
      <c r="E849" s="93"/>
      <c r="F849" s="90"/>
      <c r="G849" s="89"/>
      <c r="H849" s="89"/>
      <c r="I849" s="90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9"/>
      <c r="V849" s="89"/>
      <c r="W849" s="89"/>
      <c r="X849" s="89"/>
      <c r="Y849" s="89"/>
      <c r="Z849" s="89"/>
      <c r="AA849" s="89"/>
      <c r="AB849" s="89"/>
      <c r="AC849" s="89"/>
    </row>
    <row r="850" spans="1:29" ht="15.75" customHeight="1" x14ac:dyDescent="0.25">
      <c r="A850" s="89"/>
      <c r="B850" s="128"/>
      <c r="C850" s="94"/>
      <c r="D850" s="94"/>
      <c r="E850" s="93"/>
      <c r="F850" s="90"/>
      <c r="G850" s="89"/>
      <c r="H850" s="89"/>
      <c r="I850" s="90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9"/>
      <c r="V850" s="89"/>
      <c r="W850" s="89"/>
      <c r="X850" s="89"/>
      <c r="Y850" s="89"/>
      <c r="Z850" s="89"/>
      <c r="AA850" s="89"/>
      <c r="AB850" s="89"/>
      <c r="AC850" s="89"/>
    </row>
    <row r="851" spans="1:29" ht="15.75" customHeight="1" x14ac:dyDescent="0.25">
      <c r="A851" s="89"/>
      <c r="B851" s="128"/>
      <c r="C851" s="94"/>
      <c r="D851" s="94"/>
      <c r="E851" s="93"/>
      <c r="F851" s="90"/>
      <c r="G851" s="89"/>
      <c r="H851" s="89"/>
      <c r="I851" s="90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9"/>
      <c r="V851" s="89"/>
      <c r="W851" s="89"/>
      <c r="X851" s="89"/>
      <c r="Y851" s="89"/>
      <c r="Z851" s="89"/>
      <c r="AA851" s="89"/>
      <c r="AB851" s="89"/>
      <c r="AC851" s="89"/>
    </row>
    <row r="852" spans="1:29" ht="15.75" customHeight="1" x14ac:dyDescent="0.25">
      <c r="A852" s="89"/>
      <c r="B852" s="128"/>
      <c r="C852" s="94"/>
      <c r="D852" s="94"/>
      <c r="E852" s="93"/>
      <c r="F852" s="90"/>
      <c r="G852" s="89"/>
      <c r="H852" s="89"/>
      <c r="I852" s="90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9"/>
      <c r="V852" s="89"/>
      <c r="W852" s="89"/>
      <c r="X852" s="89"/>
      <c r="Y852" s="89"/>
      <c r="Z852" s="89"/>
      <c r="AA852" s="89"/>
      <c r="AB852" s="89"/>
      <c r="AC852" s="89"/>
    </row>
    <row r="853" spans="1:29" ht="15.75" customHeight="1" x14ac:dyDescent="0.25">
      <c r="A853" s="89"/>
      <c r="B853" s="128"/>
      <c r="C853" s="94"/>
      <c r="D853" s="94"/>
      <c r="E853" s="93"/>
      <c r="F853" s="90"/>
      <c r="G853" s="89"/>
      <c r="H853" s="89"/>
      <c r="I853" s="90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9"/>
      <c r="V853" s="89"/>
      <c r="W853" s="89"/>
      <c r="X853" s="89"/>
      <c r="Y853" s="89"/>
      <c r="Z853" s="89"/>
      <c r="AA853" s="89"/>
      <c r="AB853" s="89"/>
      <c r="AC853" s="89"/>
    </row>
    <row r="854" spans="1:29" ht="15.75" customHeight="1" x14ac:dyDescent="0.25">
      <c r="A854" s="89"/>
      <c r="B854" s="128"/>
      <c r="C854" s="94"/>
      <c r="D854" s="94"/>
      <c r="E854" s="93"/>
      <c r="F854" s="90"/>
      <c r="G854" s="89"/>
      <c r="H854" s="89"/>
      <c r="I854" s="90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9"/>
      <c r="V854" s="89"/>
      <c r="W854" s="89"/>
      <c r="X854" s="89"/>
      <c r="Y854" s="89"/>
      <c r="Z854" s="89"/>
      <c r="AA854" s="89"/>
      <c r="AB854" s="89"/>
      <c r="AC854" s="89"/>
    </row>
    <row r="855" spans="1:29" ht="15.75" customHeight="1" x14ac:dyDescent="0.25">
      <c r="A855" s="89"/>
      <c r="B855" s="128"/>
      <c r="C855" s="94"/>
      <c r="D855" s="94"/>
      <c r="E855" s="93"/>
      <c r="F855" s="90"/>
      <c r="G855" s="89"/>
      <c r="H855" s="89"/>
      <c r="I855" s="90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9"/>
      <c r="V855" s="89"/>
      <c r="W855" s="89"/>
      <c r="X855" s="89"/>
      <c r="Y855" s="89"/>
      <c r="Z855" s="89"/>
      <c r="AA855" s="89"/>
      <c r="AB855" s="89"/>
      <c r="AC855" s="89"/>
    </row>
    <row r="856" spans="1:29" ht="15.75" customHeight="1" x14ac:dyDescent="0.25">
      <c r="A856" s="89"/>
      <c r="B856" s="128"/>
      <c r="C856" s="94"/>
      <c r="D856" s="94"/>
      <c r="E856" s="93"/>
      <c r="F856" s="90"/>
      <c r="G856" s="89"/>
      <c r="H856" s="89"/>
      <c r="I856" s="90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9"/>
      <c r="V856" s="89"/>
      <c r="W856" s="89"/>
      <c r="X856" s="89"/>
      <c r="Y856" s="89"/>
      <c r="Z856" s="89"/>
      <c r="AA856" s="89"/>
      <c r="AB856" s="89"/>
      <c r="AC856" s="89"/>
    </row>
    <row r="857" spans="1:29" ht="15.75" customHeight="1" x14ac:dyDescent="0.25">
      <c r="A857" s="89"/>
      <c r="B857" s="128"/>
      <c r="C857" s="94"/>
      <c r="D857" s="94"/>
      <c r="E857" s="93"/>
      <c r="F857" s="90"/>
      <c r="G857" s="89"/>
      <c r="H857" s="89"/>
      <c r="I857" s="90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9"/>
      <c r="V857" s="89"/>
      <c r="W857" s="89"/>
      <c r="X857" s="89"/>
      <c r="Y857" s="89"/>
      <c r="Z857" s="89"/>
      <c r="AA857" s="89"/>
      <c r="AB857" s="89"/>
      <c r="AC857" s="89"/>
    </row>
    <row r="858" spans="1:29" ht="15.75" customHeight="1" x14ac:dyDescent="0.25">
      <c r="A858" s="89"/>
      <c r="B858" s="128"/>
      <c r="C858" s="94"/>
      <c r="D858" s="94"/>
      <c r="E858" s="93"/>
      <c r="F858" s="90"/>
      <c r="G858" s="89"/>
      <c r="H858" s="89"/>
      <c r="I858" s="90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9"/>
      <c r="V858" s="89"/>
      <c r="W858" s="89"/>
      <c r="X858" s="89"/>
      <c r="Y858" s="89"/>
      <c r="Z858" s="89"/>
      <c r="AA858" s="89"/>
      <c r="AB858" s="89"/>
      <c r="AC858" s="89"/>
    </row>
    <row r="859" spans="1:29" ht="15.75" customHeight="1" x14ac:dyDescent="0.25">
      <c r="A859" s="89"/>
      <c r="B859" s="128"/>
      <c r="C859" s="94"/>
      <c r="D859" s="94"/>
      <c r="E859" s="93"/>
      <c r="F859" s="90"/>
      <c r="G859" s="89"/>
      <c r="H859" s="89"/>
      <c r="I859" s="90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9"/>
      <c r="V859" s="89"/>
      <c r="W859" s="89"/>
      <c r="X859" s="89"/>
      <c r="Y859" s="89"/>
      <c r="Z859" s="89"/>
      <c r="AA859" s="89"/>
      <c r="AB859" s="89"/>
      <c r="AC859" s="89"/>
    </row>
    <row r="860" spans="1:29" ht="15.75" customHeight="1" x14ac:dyDescent="0.25">
      <c r="A860" s="89"/>
      <c r="B860" s="128"/>
      <c r="C860" s="94"/>
      <c r="D860" s="94"/>
      <c r="E860" s="93"/>
      <c r="F860" s="90"/>
      <c r="G860" s="89"/>
      <c r="H860" s="89"/>
      <c r="I860" s="90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9"/>
      <c r="V860" s="89"/>
      <c r="W860" s="89"/>
      <c r="X860" s="89"/>
      <c r="Y860" s="89"/>
      <c r="Z860" s="89"/>
      <c r="AA860" s="89"/>
      <c r="AB860" s="89"/>
      <c r="AC860" s="89"/>
    </row>
    <row r="861" spans="1:29" ht="15.75" customHeight="1" x14ac:dyDescent="0.25">
      <c r="A861" s="89"/>
      <c r="B861" s="128"/>
      <c r="C861" s="94"/>
      <c r="D861" s="94"/>
      <c r="E861" s="93"/>
      <c r="F861" s="90"/>
      <c r="G861" s="89"/>
      <c r="H861" s="89"/>
      <c r="I861" s="90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9"/>
      <c r="V861" s="89"/>
      <c r="W861" s="89"/>
      <c r="X861" s="89"/>
      <c r="Y861" s="89"/>
      <c r="Z861" s="89"/>
      <c r="AA861" s="89"/>
      <c r="AB861" s="89"/>
      <c r="AC861" s="89"/>
    </row>
    <row r="862" spans="1:29" ht="15.75" customHeight="1" x14ac:dyDescent="0.25">
      <c r="A862" s="89"/>
      <c r="B862" s="128"/>
      <c r="C862" s="94"/>
      <c r="D862" s="94"/>
      <c r="E862" s="93"/>
      <c r="F862" s="90"/>
      <c r="G862" s="89"/>
      <c r="H862" s="89"/>
      <c r="I862" s="90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9"/>
      <c r="V862" s="89"/>
      <c r="W862" s="89"/>
      <c r="X862" s="89"/>
      <c r="Y862" s="89"/>
      <c r="Z862" s="89"/>
      <c r="AA862" s="89"/>
      <c r="AB862" s="89"/>
      <c r="AC862" s="89"/>
    </row>
    <row r="863" spans="1:29" ht="15.75" customHeight="1" x14ac:dyDescent="0.25">
      <c r="A863" s="89"/>
      <c r="B863" s="128"/>
      <c r="C863" s="94"/>
      <c r="D863" s="94"/>
      <c r="E863" s="93"/>
      <c r="F863" s="90"/>
      <c r="G863" s="89"/>
      <c r="H863" s="89"/>
      <c r="I863" s="90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9"/>
      <c r="V863" s="89"/>
      <c r="W863" s="89"/>
      <c r="X863" s="89"/>
      <c r="Y863" s="89"/>
      <c r="Z863" s="89"/>
      <c r="AA863" s="89"/>
      <c r="AB863" s="89"/>
      <c r="AC863" s="89"/>
    </row>
    <row r="864" spans="1:29" ht="15.75" customHeight="1" x14ac:dyDescent="0.25">
      <c r="A864" s="89"/>
      <c r="B864" s="128"/>
      <c r="C864" s="94"/>
      <c r="D864" s="94"/>
      <c r="E864" s="93"/>
      <c r="F864" s="90"/>
      <c r="G864" s="89"/>
      <c r="H864" s="89"/>
      <c r="I864" s="90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9"/>
      <c r="V864" s="89"/>
      <c r="W864" s="89"/>
      <c r="X864" s="89"/>
      <c r="Y864" s="89"/>
      <c r="Z864" s="89"/>
      <c r="AA864" s="89"/>
      <c r="AB864" s="89"/>
      <c r="AC864" s="89"/>
    </row>
    <row r="865" spans="1:29" ht="15.75" customHeight="1" x14ac:dyDescent="0.25">
      <c r="A865" s="89"/>
      <c r="B865" s="128"/>
      <c r="C865" s="94"/>
      <c r="D865" s="94"/>
      <c r="E865" s="93"/>
      <c r="F865" s="90"/>
      <c r="G865" s="89"/>
      <c r="H865" s="89"/>
      <c r="I865" s="90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9"/>
      <c r="V865" s="89"/>
      <c r="W865" s="89"/>
      <c r="X865" s="89"/>
      <c r="Y865" s="89"/>
      <c r="Z865" s="89"/>
      <c r="AA865" s="89"/>
      <c r="AB865" s="89"/>
      <c r="AC865" s="89"/>
    </row>
    <row r="866" spans="1:29" ht="15.75" customHeight="1" x14ac:dyDescent="0.25">
      <c r="A866" s="89"/>
      <c r="B866" s="128"/>
      <c r="C866" s="94"/>
      <c r="D866" s="94"/>
      <c r="E866" s="93"/>
      <c r="F866" s="90"/>
      <c r="G866" s="89"/>
      <c r="H866" s="89"/>
      <c r="I866" s="90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9"/>
      <c r="V866" s="89"/>
      <c r="W866" s="89"/>
      <c r="X866" s="89"/>
      <c r="Y866" s="89"/>
      <c r="Z866" s="89"/>
      <c r="AA866" s="89"/>
      <c r="AB866" s="89"/>
      <c r="AC866" s="89"/>
    </row>
    <row r="867" spans="1:29" ht="15.75" customHeight="1" x14ac:dyDescent="0.25">
      <c r="A867" s="89"/>
      <c r="B867" s="128"/>
      <c r="C867" s="94"/>
      <c r="D867" s="94"/>
      <c r="E867" s="93"/>
      <c r="F867" s="90"/>
      <c r="G867" s="89"/>
      <c r="H867" s="89"/>
      <c r="I867" s="90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9"/>
      <c r="V867" s="89"/>
      <c r="W867" s="89"/>
      <c r="X867" s="89"/>
      <c r="Y867" s="89"/>
      <c r="Z867" s="89"/>
      <c r="AA867" s="89"/>
      <c r="AB867" s="89"/>
      <c r="AC867" s="89"/>
    </row>
    <row r="868" spans="1:29" ht="15.75" customHeight="1" x14ac:dyDescent="0.25">
      <c r="A868" s="89"/>
      <c r="B868" s="128"/>
      <c r="C868" s="94"/>
      <c r="D868" s="94"/>
      <c r="E868" s="93"/>
      <c r="F868" s="90"/>
      <c r="G868" s="89"/>
      <c r="H868" s="89"/>
      <c r="I868" s="90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9"/>
      <c r="V868" s="89"/>
      <c r="W868" s="89"/>
      <c r="X868" s="89"/>
      <c r="Y868" s="89"/>
      <c r="Z868" s="89"/>
      <c r="AA868" s="89"/>
      <c r="AB868" s="89"/>
      <c r="AC868" s="89"/>
    </row>
    <row r="869" spans="1:29" ht="15.75" customHeight="1" x14ac:dyDescent="0.25">
      <c r="A869" s="89"/>
      <c r="B869" s="128"/>
      <c r="C869" s="94"/>
      <c r="D869" s="94"/>
      <c r="E869" s="93"/>
      <c r="F869" s="90"/>
      <c r="G869" s="89"/>
      <c r="H869" s="89"/>
      <c r="I869" s="90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9"/>
      <c r="V869" s="89"/>
      <c r="W869" s="89"/>
      <c r="X869" s="89"/>
      <c r="Y869" s="89"/>
      <c r="Z869" s="89"/>
      <c r="AA869" s="89"/>
      <c r="AB869" s="89"/>
      <c r="AC869" s="89"/>
    </row>
    <row r="870" spans="1:29" ht="15.75" customHeight="1" x14ac:dyDescent="0.25">
      <c r="A870" s="89"/>
      <c r="B870" s="128"/>
      <c r="C870" s="94"/>
      <c r="D870" s="94"/>
      <c r="E870" s="93"/>
      <c r="F870" s="90"/>
      <c r="G870" s="89"/>
      <c r="H870" s="89"/>
      <c r="I870" s="90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9"/>
      <c r="V870" s="89"/>
      <c r="W870" s="89"/>
      <c r="X870" s="89"/>
      <c r="Y870" s="89"/>
      <c r="Z870" s="89"/>
      <c r="AA870" s="89"/>
      <c r="AB870" s="89"/>
      <c r="AC870" s="89"/>
    </row>
    <row r="871" spans="1:29" ht="15.75" customHeight="1" x14ac:dyDescent="0.25">
      <c r="A871" s="89"/>
      <c r="B871" s="128"/>
      <c r="C871" s="94"/>
      <c r="D871" s="94"/>
      <c r="E871" s="93"/>
      <c r="F871" s="90"/>
      <c r="G871" s="89"/>
      <c r="H871" s="89"/>
      <c r="I871" s="90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9"/>
      <c r="V871" s="89"/>
      <c r="W871" s="89"/>
      <c r="X871" s="89"/>
      <c r="Y871" s="89"/>
      <c r="Z871" s="89"/>
      <c r="AA871" s="89"/>
      <c r="AB871" s="89"/>
      <c r="AC871" s="89"/>
    </row>
    <row r="872" spans="1:29" ht="15.75" customHeight="1" x14ac:dyDescent="0.25">
      <c r="A872" s="89"/>
      <c r="B872" s="128"/>
      <c r="C872" s="94"/>
      <c r="D872" s="94"/>
      <c r="E872" s="93"/>
      <c r="F872" s="90"/>
      <c r="G872" s="89"/>
      <c r="H872" s="89"/>
      <c r="I872" s="90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9"/>
      <c r="V872" s="89"/>
      <c r="W872" s="89"/>
      <c r="X872" s="89"/>
      <c r="Y872" s="89"/>
      <c r="Z872" s="89"/>
      <c r="AA872" s="89"/>
      <c r="AB872" s="89"/>
      <c r="AC872" s="89"/>
    </row>
    <row r="873" spans="1:29" ht="15.75" customHeight="1" x14ac:dyDescent="0.25">
      <c r="A873" s="89"/>
      <c r="B873" s="128"/>
      <c r="C873" s="94"/>
      <c r="D873" s="94"/>
      <c r="E873" s="93"/>
      <c r="F873" s="90"/>
      <c r="G873" s="89"/>
      <c r="H873" s="89"/>
      <c r="I873" s="90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9"/>
      <c r="V873" s="89"/>
      <c r="W873" s="89"/>
      <c r="X873" s="89"/>
      <c r="Y873" s="89"/>
      <c r="Z873" s="89"/>
      <c r="AA873" s="89"/>
      <c r="AB873" s="89"/>
      <c r="AC873" s="89"/>
    </row>
    <row r="874" spans="1:29" ht="15.75" customHeight="1" x14ac:dyDescent="0.25">
      <c r="A874" s="89"/>
      <c r="B874" s="128"/>
      <c r="C874" s="94"/>
      <c r="D874" s="94"/>
      <c r="E874" s="93"/>
      <c r="F874" s="90"/>
      <c r="G874" s="89"/>
      <c r="H874" s="89"/>
      <c r="I874" s="90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9"/>
      <c r="V874" s="89"/>
      <c r="W874" s="89"/>
      <c r="X874" s="89"/>
      <c r="Y874" s="89"/>
      <c r="Z874" s="89"/>
      <c r="AA874" s="89"/>
      <c r="AB874" s="89"/>
      <c r="AC874" s="89"/>
    </row>
    <row r="875" spans="1:29" ht="15.75" customHeight="1" x14ac:dyDescent="0.25">
      <c r="A875" s="89"/>
      <c r="B875" s="128"/>
      <c r="C875" s="94"/>
      <c r="D875" s="94"/>
      <c r="E875" s="93"/>
      <c r="F875" s="90"/>
      <c r="G875" s="89"/>
      <c r="H875" s="89"/>
      <c r="I875" s="90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9"/>
      <c r="V875" s="89"/>
      <c r="W875" s="89"/>
      <c r="X875" s="89"/>
      <c r="Y875" s="89"/>
      <c r="Z875" s="89"/>
      <c r="AA875" s="89"/>
      <c r="AB875" s="89"/>
      <c r="AC875" s="89"/>
    </row>
    <row r="876" spans="1:29" ht="15.75" customHeight="1" x14ac:dyDescent="0.25">
      <c r="A876" s="89"/>
      <c r="B876" s="128"/>
      <c r="C876" s="94"/>
      <c r="D876" s="94"/>
      <c r="E876" s="93"/>
      <c r="F876" s="90"/>
      <c r="G876" s="89"/>
      <c r="H876" s="89"/>
      <c r="I876" s="90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9"/>
      <c r="V876" s="89"/>
      <c r="W876" s="89"/>
      <c r="X876" s="89"/>
      <c r="Y876" s="89"/>
      <c r="Z876" s="89"/>
      <c r="AA876" s="89"/>
      <c r="AB876" s="89"/>
      <c r="AC876" s="89"/>
    </row>
    <row r="877" spans="1:29" ht="15.75" customHeight="1" x14ac:dyDescent="0.25">
      <c r="A877" s="89"/>
      <c r="B877" s="128"/>
      <c r="C877" s="94"/>
      <c r="D877" s="94"/>
      <c r="E877" s="93"/>
      <c r="F877" s="90"/>
      <c r="G877" s="89"/>
      <c r="H877" s="89"/>
      <c r="I877" s="90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9"/>
      <c r="V877" s="89"/>
      <c r="W877" s="89"/>
      <c r="X877" s="89"/>
      <c r="Y877" s="89"/>
      <c r="Z877" s="89"/>
      <c r="AA877" s="89"/>
      <c r="AB877" s="89"/>
      <c r="AC877" s="89"/>
    </row>
    <row r="878" spans="1:29" ht="15.75" customHeight="1" x14ac:dyDescent="0.25">
      <c r="A878" s="89"/>
      <c r="B878" s="128"/>
      <c r="C878" s="94"/>
      <c r="D878" s="94"/>
      <c r="E878" s="93"/>
      <c r="F878" s="90"/>
      <c r="G878" s="89"/>
      <c r="H878" s="89"/>
      <c r="I878" s="90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9"/>
      <c r="V878" s="89"/>
      <c r="W878" s="89"/>
      <c r="X878" s="89"/>
      <c r="Y878" s="89"/>
      <c r="Z878" s="89"/>
      <c r="AA878" s="89"/>
      <c r="AB878" s="89"/>
      <c r="AC878" s="89"/>
    </row>
    <row r="879" spans="1:29" ht="15.75" customHeight="1" x14ac:dyDescent="0.25">
      <c r="A879" s="89"/>
      <c r="B879" s="128"/>
      <c r="C879" s="94"/>
      <c r="D879" s="94"/>
      <c r="E879" s="93"/>
      <c r="F879" s="90"/>
      <c r="G879" s="89"/>
      <c r="H879" s="89"/>
      <c r="I879" s="90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9"/>
      <c r="V879" s="89"/>
      <c r="W879" s="89"/>
      <c r="X879" s="89"/>
      <c r="Y879" s="89"/>
      <c r="Z879" s="89"/>
      <c r="AA879" s="89"/>
      <c r="AB879" s="89"/>
      <c r="AC879" s="89"/>
    </row>
    <row r="880" spans="1:29" ht="15.75" customHeight="1" x14ac:dyDescent="0.25">
      <c r="A880" s="89"/>
      <c r="B880" s="128"/>
      <c r="C880" s="94"/>
      <c r="D880" s="94"/>
      <c r="E880" s="93"/>
      <c r="F880" s="90"/>
      <c r="G880" s="89"/>
      <c r="H880" s="89"/>
      <c r="I880" s="90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9"/>
      <c r="V880" s="89"/>
      <c r="W880" s="89"/>
      <c r="X880" s="89"/>
      <c r="Y880" s="89"/>
      <c r="Z880" s="89"/>
      <c r="AA880" s="89"/>
      <c r="AB880" s="89"/>
      <c r="AC880" s="89"/>
    </row>
    <row r="881" spans="1:29" ht="15.75" customHeight="1" x14ac:dyDescent="0.25">
      <c r="A881" s="89"/>
      <c r="B881" s="128"/>
      <c r="C881" s="94"/>
      <c r="D881" s="94"/>
      <c r="E881" s="93"/>
      <c r="F881" s="90"/>
      <c r="G881" s="89"/>
      <c r="H881" s="89"/>
      <c r="I881" s="90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9"/>
      <c r="V881" s="89"/>
      <c r="W881" s="89"/>
      <c r="X881" s="89"/>
      <c r="Y881" s="89"/>
      <c r="Z881" s="89"/>
      <c r="AA881" s="89"/>
      <c r="AB881" s="89"/>
      <c r="AC881" s="89"/>
    </row>
    <row r="882" spans="1:29" ht="15.75" customHeight="1" x14ac:dyDescent="0.25">
      <c r="A882" s="89"/>
      <c r="B882" s="128"/>
      <c r="C882" s="94"/>
      <c r="D882" s="94"/>
      <c r="E882" s="93"/>
      <c r="F882" s="90"/>
      <c r="G882" s="89"/>
      <c r="H882" s="89"/>
      <c r="I882" s="90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9"/>
      <c r="V882" s="89"/>
      <c r="W882" s="89"/>
      <c r="X882" s="89"/>
      <c r="Y882" s="89"/>
      <c r="Z882" s="89"/>
      <c r="AA882" s="89"/>
      <c r="AB882" s="89"/>
      <c r="AC882" s="89"/>
    </row>
    <row r="883" spans="1:29" ht="15.75" customHeight="1" x14ac:dyDescent="0.25">
      <c r="A883" s="89"/>
      <c r="B883" s="128"/>
      <c r="C883" s="94"/>
      <c r="D883" s="94"/>
      <c r="E883" s="93"/>
      <c r="F883" s="90"/>
      <c r="G883" s="89"/>
      <c r="H883" s="89"/>
      <c r="I883" s="90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9"/>
      <c r="V883" s="89"/>
      <c r="W883" s="89"/>
      <c r="X883" s="89"/>
      <c r="Y883" s="89"/>
      <c r="Z883" s="89"/>
      <c r="AA883" s="89"/>
      <c r="AB883" s="89"/>
      <c r="AC883" s="89"/>
    </row>
    <row r="884" spans="1:29" ht="15.75" customHeight="1" x14ac:dyDescent="0.25">
      <c r="A884" s="89"/>
      <c r="B884" s="128"/>
      <c r="C884" s="94"/>
      <c r="D884" s="94"/>
      <c r="E884" s="93"/>
      <c r="F884" s="90"/>
      <c r="G884" s="89"/>
      <c r="H884" s="89"/>
      <c r="I884" s="90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9"/>
      <c r="V884" s="89"/>
      <c r="W884" s="89"/>
      <c r="X884" s="89"/>
      <c r="Y884" s="89"/>
      <c r="Z884" s="89"/>
      <c r="AA884" s="89"/>
      <c r="AB884" s="89"/>
      <c r="AC884" s="89"/>
    </row>
    <row r="885" spans="1:29" ht="15.75" customHeight="1" x14ac:dyDescent="0.25">
      <c r="A885" s="89"/>
      <c r="B885" s="128"/>
      <c r="C885" s="94"/>
      <c r="D885" s="94"/>
      <c r="E885" s="93"/>
      <c r="F885" s="90"/>
      <c r="G885" s="89"/>
      <c r="H885" s="89"/>
      <c r="I885" s="90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9"/>
      <c r="V885" s="89"/>
      <c r="W885" s="89"/>
      <c r="X885" s="89"/>
      <c r="Y885" s="89"/>
      <c r="Z885" s="89"/>
      <c r="AA885" s="89"/>
      <c r="AB885" s="89"/>
      <c r="AC885" s="89"/>
    </row>
    <row r="886" spans="1:29" ht="15.75" customHeight="1" x14ac:dyDescent="0.25">
      <c r="A886" s="89"/>
      <c r="B886" s="128"/>
      <c r="C886" s="94"/>
      <c r="D886" s="94"/>
      <c r="E886" s="93"/>
      <c r="F886" s="90"/>
      <c r="G886" s="89"/>
      <c r="H886" s="89"/>
      <c r="I886" s="90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9"/>
      <c r="V886" s="89"/>
      <c r="W886" s="89"/>
      <c r="X886" s="89"/>
      <c r="Y886" s="89"/>
      <c r="Z886" s="89"/>
      <c r="AA886" s="89"/>
      <c r="AB886" s="89"/>
      <c r="AC886" s="89"/>
    </row>
    <row r="887" spans="1:29" ht="15.75" customHeight="1" x14ac:dyDescent="0.25">
      <c r="A887" s="89"/>
      <c r="B887" s="128"/>
      <c r="C887" s="94"/>
      <c r="D887" s="94"/>
      <c r="E887" s="93"/>
      <c r="F887" s="90"/>
      <c r="G887" s="89"/>
      <c r="H887" s="89"/>
      <c r="I887" s="90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9"/>
      <c r="V887" s="89"/>
      <c r="W887" s="89"/>
      <c r="X887" s="89"/>
      <c r="Y887" s="89"/>
      <c r="Z887" s="89"/>
      <c r="AA887" s="89"/>
      <c r="AB887" s="89"/>
      <c r="AC887" s="89"/>
    </row>
    <row r="888" spans="1:29" ht="15.75" customHeight="1" x14ac:dyDescent="0.25">
      <c r="A888" s="89"/>
      <c r="B888" s="128"/>
      <c r="C888" s="94"/>
      <c r="D888" s="94"/>
      <c r="E888" s="93"/>
      <c r="F888" s="90"/>
      <c r="G888" s="89"/>
      <c r="H888" s="89"/>
      <c r="I888" s="90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9"/>
      <c r="V888" s="89"/>
      <c r="W888" s="89"/>
      <c r="X888" s="89"/>
      <c r="Y888" s="89"/>
      <c r="Z888" s="89"/>
      <c r="AA888" s="89"/>
      <c r="AB888" s="89"/>
      <c r="AC888" s="89"/>
    </row>
    <row r="889" spans="1:29" ht="15.75" customHeight="1" x14ac:dyDescent="0.25">
      <c r="A889" s="89"/>
      <c r="B889" s="128"/>
      <c r="C889" s="94"/>
      <c r="D889" s="94"/>
      <c r="E889" s="93"/>
      <c r="F889" s="90"/>
      <c r="G889" s="89"/>
      <c r="H889" s="89"/>
      <c r="I889" s="90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9"/>
      <c r="V889" s="89"/>
      <c r="W889" s="89"/>
      <c r="X889" s="89"/>
      <c r="Y889" s="89"/>
      <c r="Z889" s="89"/>
      <c r="AA889" s="89"/>
      <c r="AB889" s="89"/>
      <c r="AC889" s="89"/>
    </row>
    <row r="890" spans="1:29" ht="15.75" customHeight="1" x14ac:dyDescent="0.25">
      <c r="A890" s="89"/>
      <c r="B890" s="128"/>
      <c r="C890" s="94"/>
      <c r="D890" s="94"/>
      <c r="E890" s="93"/>
      <c r="F890" s="90"/>
      <c r="G890" s="89"/>
      <c r="H890" s="89"/>
      <c r="I890" s="90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9"/>
      <c r="V890" s="89"/>
      <c r="W890" s="89"/>
      <c r="X890" s="89"/>
      <c r="Y890" s="89"/>
      <c r="Z890" s="89"/>
      <c r="AA890" s="89"/>
      <c r="AB890" s="89"/>
      <c r="AC890" s="89"/>
    </row>
    <row r="891" spans="1:29" ht="15.75" customHeight="1" x14ac:dyDescent="0.25">
      <c r="A891" s="89"/>
      <c r="B891" s="128"/>
      <c r="C891" s="94"/>
      <c r="D891" s="94"/>
      <c r="E891" s="93"/>
      <c r="F891" s="90"/>
      <c r="G891" s="89"/>
      <c r="H891" s="89"/>
      <c r="I891" s="90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9"/>
      <c r="V891" s="89"/>
      <c r="W891" s="89"/>
      <c r="X891" s="89"/>
      <c r="Y891" s="89"/>
      <c r="Z891" s="89"/>
      <c r="AA891" s="89"/>
      <c r="AB891" s="89"/>
      <c r="AC891" s="89"/>
    </row>
    <row r="892" spans="1:29" ht="15.75" customHeight="1" x14ac:dyDescent="0.25">
      <c r="A892" s="89"/>
      <c r="B892" s="128"/>
      <c r="C892" s="94"/>
      <c r="D892" s="94"/>
      <c r="E892" s="93"/>
      <c r="F892" s="90"/>
      <c r="G892" s="89"/>
      <c r="H892" s="89"/>
      <c r="I892" s="90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9"/>
      <c r="V892" s="89"/>
      <c r="W892" s="89"/>
      <c r="X892" s="89"/>
      <c r="Y892" s="89"/>
      <c r="Z892" s="89"/>
      <c r="AA892" s="89"/>
      <c r="AB892" s="89"/>
      <c r="AC892" s="89"/>
    </row>
    <row r="893" spans="1:29" ht="15.75" customHeight="1" x14ac:dyDescent="0.25">
      <c r="A893" s="89"/>
      <c r="B893" s="128"/>
      <c r="C893" s="94"/>
      <c r="D893" s="94"/>
      <c r="E893" s="93"/>
      <c r="F893" s="90"/>
      <c r="G893" s="89"/>
      <c r="H893" s="89"/>
      <c r="I893" s="90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9"/>
      <c r="V893" s="89"/>
      <c r="W893" s="89"/>
      <c r="X893" s="89"/>
      <c r="Y893" s="89"/>
      <c r="Z893" s="89"/>
      <c r="AA893" s="89"/>
      <c r="AB893" s="89"/>
      <c r="AC893" s="89"/>
    </row>
    <row r="894" spans="1:29" ht="15.75" customHeight="1" x14ac:dyDescent="0.25">
      <c r="A894" s="89"/>
      <c r="B894" s="128"/>
      <c r="C894" s="94"/>
      <c r="D894" s="94"/>
      <c r="E894" s="93"/>
      <c r="F894" s="90"/>
      <c r="G894" s="89"/>
      <c r="H894" s="89"/>
      <c r="I894" s="90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9"/>
      <c r="V894" s="89"/>
      <c r="W894" s="89"/>
      <c r="X894" s="89"/>
      <c r="Y894" s="89"/>
      <c r="Z894" s="89"/>
      <c r="AA894" s="89"/>
      <c r="AB894" s="89"/>
      <c r="AC894" s="89"/>
    </row>
    <row r="895" spans="1:29" ht="15.75" customHeight="1" x14ac:dyDescent="0.25">
      <c r="A895" s="89"/>
      <c r="B895" s="128"/>
      <c r="C895" s="94"/>
      <c r="D895" s="94"/>
      <c r="E895" s="93"/>
      <c r="F895" s="90"/>
      <c r="G895" s="89"/>
      <c r="H895" s="89"/>
      <c r="I895" s="90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9"/>
      <c r="V895" s="89"/>
      <c r="W895" s="89"/>
      <c r="X895" s="89"/>
      <c r="Y895" s="89"/>
      <c r="Z895" s="89"/>
      <c r="AA895" s="89"/>
      <c r="AB895" s="89"/>
      <c r="AC895" s="89"/>
    </row>
    <row r="896" spans="1:29" ht="15.75" customHeight="1" x14ac:dyDescent="0.25">
      <c r="A896" s="89"/>
      <c r="B896" s="128"/>
      <c r="C896" s="94"/>
      <c r="D896" s="94"/>
      <c r="E896" s="93"/>
      <c r="F896" s="90"/>
      <c r="G896" s="89"/>
      <c r="H896" s="89"/>
      <c r="I896" s="90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9"/>
      <c r="V896" s="89"/>
      <c r="W896" s="89"/>
      <c r="X896" s="89"/>
      <c r="Y896" s="89"/>
      <c r="Z896" s="89"/>
      <c r="AA896" s="89"/>
      <c r="AB896" s="89"/>
      <c r="AC896" s="89"/>
    </row>
    <row r="897" spans="1:29" ht="15.75" customHeight="1" x14ac:dyDescent="0.25">
      <c r="A897" s="89"/>
      <c r="B897" s="128"/>
      <c r="C897" s="94"/>
      <c r="D897" s="94"/>
      <c r="E897" s="93"/>
      <c r="F897" s="90"/>
      <c r="G897" s="89"/>
      <c r="H897" s="89"/>
      <c r="I897" s="90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9"/>
      <c r="V897" s="89"/>
      <c r="W897" s="89"/>
      <c r="X897" s="89"/>
      <c r="Y897" s="89"/>
      <c r="Z897" s="89"/>
      <c r="AA897" s="89"/>
      <c r="AB897" s="89"/>
      <c r="AC897" s="89"/>
    </row>
    <row r="898" spans="1:29" ht="15.75" customHeight="1" x14ac:dyDescent="0.25">
      <c r="A898" s="89"/>
      <c r="B898" s="128"/>
      <c r="C898" s="94"/>
      <c r="D898" s="94"/>
      <c r="E898" s="93"/>
      <c r="F898" s="90"/>
      <c r="G898" s="89"/>
      <c r="H898" s="89"/>
      <c r="I898" s="90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9"/>
      <c r="V898" s="89"/>
      <c r="W898" s="89"/>
      <c r="X898" s="89"/>
      <c r="Y898" s="89"/>
      <c r="Z898" s="89"/>
      <c r="AA898" s="89"/>
      <c r="AB898" s="89"/>
      <c r="AC898" s="89"/>
    </row>
    <row r="899" spans="1:29" ht="15.75" customHeight="1" x14ac:dyDescent="0.25">
      <c r="A899" s="89"/>
      <c r="B899" s="128"/>
      <c r="C899" s="94"/>
      <c r="D899" s="94"/>
      <c r="E899" s="93"/>
      <c r="F899" s="90"/>
      <c r="G899" s="89"/>
      <c r="H899" s="89"/>
      <c r="I899" s="90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9"/>
      <c r="V899" s="89"/>
      <c r="W899" s="89"/>
      <c r="X899" s="89"/>
      <c r="Y899" s="89"/>
      <c r="Z899" s="89"/>
      <c r="AA899" s="89"/>
      <c r="AB899" s="89"/>
      <c r="AC899" s="89"/>
    </row>
    <row r="900" spans="1:29" ht="15.75" customHeight="1" x14ac:dyDescent="0.25">
      <c r="A900" s="89"/>
      <c r="B900" s="128"/>
      <c r="C900" s="94"/>
      <c r="D900" s="94"/>
      <c r="E900" s="93"/>
      <c r="F900" s="90"/>
      <c r="G900" s="89"/>
      <c r="H900" s="89"/>
      <c r="I900" s="90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9"/>
      <c r="V900" s="89"/>
      <c r="W900" s="89"/>
      <c r="X900" s="89"/>
      <c r="Y900" s="89"/>
      <c r="Z900" s="89"/>
      <c r="AA900" s="89"/>
      <c r="AB900" s="89"/>
      <c r="AC900" s="89"/>
    </row>
    <row r="901" spans="1:29" ht="15.75" customHeight="1" x14ac:dyDescent="0.25">
      <c r="A901" s="89"/>
      <c r="B901" s="128"/>
      <c r="C901" s="94"/>
      <c r="D901" s="94"/>
      <c r="E901" s="93"/>
      <c r="F901" s="90"/>
      <c r="G901" s="89"/>
      <c r="H901" s="89"/>
      <c r="I901" s="90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9"/>
      <c r="V901" s="89"/>
      <c r="W901" s="89"/>
      <c r="X901" s="89"/>
      <c r="Y901" s="89"/>
      <c r="Z901" s="89"/>
      <c r="AA901" s="89"/>
      <c r="AB901" s="89"/>
      <c r="AC901" s="89"/>
    </row>
    <row r="902" spans="1:29" ht="15.75" customHeight="1" x14ac:dyDescent="0.25">
      <c r="A902" s="89"/>
      <c r="B902" s="128"/>
      <c r="C902" s="94"/>
      <c r="D902" s="94"/>
      <c r="E902" s="93"/>
      <c r="F902" s="90"/>
      <c r="G902" s="89"/>
      <c r="H902" s="89"/>
      <c r="I902" s="90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9"/>
      <c r="V902" s="89"/>
      <c r="W902" s="89"/>
      <c r="X902" s="89"/>
      <c r="Y902" s="89"/>
      <c r="Z902" s="89"/>
      <c r="AA902" s="89"/>
      <c r="AB902" s="89"/>
      <c r="AC902" s="89"/>
    </row>
    <row r="903" spans="1:29" ht="15.75" customHeight="1" x14ac:dyDescent="0.25">
      <c r="A903" s="89"/>
      <c r="B903" s="128"/>
      <c r="C903" s="94"/>
      <c r="D903" s="94"/>
      <c r="E903" s="93"/>
      <c r="F903" s="90"/>
      <c r="G903" s="89"/>
      <c r="H903" s="89"/>
      <c r="I903" s="90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9"/>
      <c r="V903" s="89"/>
      <c r="W903" s="89"/>
      <c r="X903" s="89"/>
      <c r="Y903" s="89"/>
      <c r="Z903" s="89"/>
      <c r="AA903" s="89"/>
      <c r="AB903" s="89"/>
      <c r="AC903" s="89"/>
    </row>
    <row r="904" spans="1:29" ht="15.75" customHeight="1" x14ac:dyDescent="0.25">
      <c r="A904" s="89"/>
      <c r="B904" s="128"/>
      <c r="C904" s="94"/>
      <c r="D904" s="94"/>
      <c r="E904" s="93"/>
      <c r="F904" s="90"/>
      <c r="G904" s="89"/>
      <c r="H904" s="89"/>
      <c r="I904" s="90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9"/>
      <c r="V904" s="89"/>
      <c r="W904" s="89"/>
      <c r="X904" s="89"/>
      <c r="Y904" s="89"/>
      <c r="Z904" s="89"/>
      <c r="AA904" s="89"/>
      <c r="AB904" s="89"/>
      <c r="AC904" s="89"/>
    </row>
    <row r="905" spans="1:29" ht="15.75" customHeight="1" x14ac:dyDescent="0.25">
      <c r="A905" s="89"/>
      <c r="B905" s="128"/>
      <c r="C905" s="94"/>
      <c r="D905" s="94"/>
      <c r="E905" s="93"/>
      <c r="F905" s="90"/>
      <c r="G905" s="89"/>
      <c r="H905" s="89"/>
      <c r="I905" s="90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9"/>
      <c r="V905" s="89"/>
      <c r="W905" s="89"/>
      <c r="X905" s="89"/>
      <c r="Y905" s="89"/>
      <c r="Z905" s="89"/>
      <c r="AA905" s="89"/>
      <c r="AB905" s="89"/>
      <c r="AC905" s="89"/>
    </row>
    <row r="906" spans="1:29" ht="15.75" customHeight="1" x14ac:dyDescent="0.25">
      <c r="A906" s="89"/>
      <c r="B906" s="128"/>
      <c r="C906" s="94"/>
      <c r="D906" s="94"/>
      <c r="E906" s="93"/>
      <c r="F906" s="90"/>
      <c r="G906" s="89"/>
      <c r="H906" s="89"/>
      <c r="I906" s="90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9"/>
      <c r="V906" s="89"/>
      <c r="W906" s="89"/>
      <c r="X906" s="89"/>
      <c r="Y906" s="89"/>
      <c r="Z906" s="89"/>
      <c r="AA906" s="89"/>
      <c r="AB906" s="89"/>
      <c r="AC906" s="89"/>
    </row>
    <row r="907" spans="1:29" ht="15.75" customHeight="1" x14ac:dyDescent="0.25">
      <c r="A907" s="89"/>
      <c r="B907" s="128"/>
      <c r="C907" s="94"/>
      <c r="D907" s="94"/>
      <c r="E907" s="93"/>
      <c r="F907" s="90"/>
      <c r="G907" s="89"/>
      <c r="H907" s="89"/>
      <c r="I907" s="90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9"/>
      <c r="V907" s="89"/>
      <c r="W907" s="89"/>
      <c r="X907" s="89"/>
      <c r="Y907" s="89"/>
      <c r="Z907" s="89"/>
      <c r="AA907" s="89"/>
      <c r="AB907" s="89"/>
      <c r="AC907" s="89"/>
    </row>
    <row r="908" spans="1:29" ht="15.75" customHeight="1" x14ac:dyDescent="0.25">
      <c r="A908" s="89"/>
      <c r="B908" s="128"/>
      <c r="C908" s="94"/>
      <c r="D908" s="94"/>
      <c r="E908" s="93"/>
      <c r="F908" s="90"/>
      <c r="G908" s="89"/>
      <c r="H908" s="89"/>
      <c r="I908" s="90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9"/>
      <c r="V908" s="89"/>
      <c r="W908" s="89"/>
      <c r="X908" s="89"/>
      <c r="Y908" s="89"/>
      <c r="Z908" s="89"/>
      <c r="AA908" s="89"/>
      <c r="AB908" s="89"/>
      <c r="AC908" s="89"/>
    </row>
    <row r="909" spans="1:29" ht="15.75" customHeight="1" x14ac:dyDescent="0.25">
      <c r="A909" s="89"/>
      <c r="B909" s="128"/>
      <c r="C909" s="94"/>
      <c r="D909" s="94"/>
      <c r="E909" s="93"/>
      <c r="F909" s="90"/>
      <c r="G909" s="89"/>
      <c r="H909" s="89"/>
      <c r="I909" s="90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9"/>
      <c r="V909" s="89"/>
      <c r="W909" s="89"/>
      <c r="X909" s="89"/>
      <c r="Y909" s="89"/>
      <c r="Z909" s="89"/>
      <c r="AA909" s="89"/>
      <c r="AB909" s="89"/>
      <c r="AC909" s="89"/>
    </row>
    <row r="910" spans="1:29" ht="15.75" customHeight="1" x14ac:dyDescent="0.25">
      <c r="A910" s="89"/>
      <c r="B910" s="128"/>
      <c r="C910" s="94"/>
      <c r="D910" s="94"/>
      <c r="E910" s="93"/>
      <c r="F910" s="90"/>
      <c r="G910" s="89"/>
      <c r="H910" s="89"/>
      <c r="I910" s="90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9"/>
      <c r="V910" s="89"/>
      <c r="W910" s="89"/>
      <c r="X910" s="89"/>
      <c r="Y910" s="89"/>
      <c r="Z910" s="89"/>
      <c r="AA910" s="89"/>
      <c r="AB910" s="89"/>
      <c r="AC910" s="89"/>
    </row>
    <row r="911" spans="1:29" ht="15.75" customHeight="1" x14ac:dyDescent="0.25">
      <c r="A911" s="89"/>
      <c r="B911" s="128"/>
      <c r="C911" s="94"/>
      <c r="D911" s="94"/>
      <c r="E911" s="93"/>
      <c r="F911" s="90"/>
      <c r="G911" s="89"/>
      <c r="H911" s="89"/>
      <c r="I911" s="90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9"/>
      <c r="V911" s="89"/>
      <c r="W911" s="89"/>
      <c r="X911" s="89"/>
      <c r="Y911" s="89"/>
      <c r="Z911" s="89"/>
      <c r="AA911" s="89"/>
      <c r="AB911" s="89"/>
      <c r="AC911" s="89"/>
    </row>
    <row r="912" spans="1:29" ht="15.75" customHeight="1" x14ac:dyDescent="0.25">
      <c r="A912" s="89"/>
      <c r="B912" s="128"/>
      <c r="C912" s="94"/>
      <c r="D912" s="94"/>
      <c r="E912" s="93"/>
      <c r="F912" s="90"/>
      <c r="G912" s="89"/>
      <c r="H912" s="89"/>
      <c r="I912" s="90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9"/>
      <c r="V912" s="89"/>
      <c r="W912" s="89"/>
      <c r="X912" s="89"/>
      <c r="Y912" s="89"/>
      <c r="Z912" s="89"/>
      <c r="AA912" s="89"/>
      <c r="AB912" s="89"/>
      <c r="AC912" s="89"/>
    </row>
    <row r="913" spans="1:29" ht="15.75" customHeight="1" x14ac:dyDescent="0.25">
      <c r="A913" s="89"/>
      <c r="B913" s="128"/>
      <c r="C913" s="94"/>
      <c r="D913" s="94"/>
      <c r="E913" s="93"/>
      <c r="F913" s="90"/>
      <c r="G913" s="89"/>
      <c r="H913" s="89"/>
      <c r="I913" s="90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9"/>
      <c r="V913" s="89"/>
      <c r="W913" s="89"/>
      <c r="X913" s="89"/>
      <c r="Y913" s="89"/>
      <c r="Z913" s="89"/>
      <c r="AA913" s="89"/>
      <c r="AB913" s="89"/>
      <c r="AC913" s="89"/>
    </row>
    <row r="914" spans="1:29" ht="15.75" customHeight="1" x14ac:dyDescent="0.25">
      <c r="A914" s="89"/>
      <c r="B914" s="128"/>
      <c r="C914" s="94"/>
      <c r="D914" s="94"/>
      <c r="E914" s="93"/>
      <c r="F914" s="90"/>
      <c r="G914" s="89"/>
      <c r="H914" s="89"/>
      <c r="I914" s="90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9"/>
      <c r="V914" s="89"/>
      <c r="W914" s="89"/>
      <c r="X914" s="89"/>
      <c r="Y914" s="89"/>
      <c r="Z914" s="89"/>
      <c r="AA914" s="89"/>
      <c r="AB914" s="89"/>
      <c r="AC914" s="89"/>
    </row>
    <row r="915" spans="1:29" ht="15.75" customHeight="1" x14ac:dyDescent="0.25">
      <c r="A915" s="89"/>
      <c r="B915" s="128"/>
      <c r="C915" s="94"/>
      <c r="D915" s="94"/>
      <c r="E915" s="93"/>
      <c r="F915" s="90"/>
      <c r="G915" s="89"/>
      <c r="H915" s="89"/>
      <c r="I915" s="90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9"/>
      <c r="V915" s="89"/>
      <c r="W915" s="89"/>
      <c r="X915" s="89"/>
      <c r="Y915" s="89"/>
      <c r="Z915" s="89"/>
      <c r="AA915" s="89"/>
      <c r="AB915" s="89"/>
      <c r="AC915" s="89"/>
    </row>
    <row r="916" spans="1:29" ht="15.75" customHeight="1" x14ac:dyDescent="0.25">
      <c r="A916" s="89"/>
      <c r="B916" s="128"/>
      <c r="C916" s="94"/>
      <c r="D916" s="94"/>
      <c r="E916" s="93"/>
      <c r="F916" s="90"/>
      <c r="G916" s="89"/>
      <c r="H916" s="89"/>
      <c r="I916" s="90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9"/>
      <c r="V916" s="89"/>
      <c r="W916" s="89"/>
      <c r="X916" s="89"/>
      <c r="Y916" s="89"/>
      <c r="Z916" s="89"/>
      <c r="AA916" s="89"/>
      <c r="AB916" s="89"/>
      <c r="AC916" s="89"/>
    </row>
    <row r="917" spans="1:29" ht="15.75" customHeight="1" x14ac:dyDescent="0.25">
      <c r="A917" s="89"/>
      <c r="B917" s="128"/>
      <c r="C917" s="94"/>
      <c r="D917" s="94"/>
      <c r="E917" s="93"/>
      <c r="F917" s="90"/>
      <c r="G917" s="89"/>
      <c r="H917" s="89"/>
      <c r="I917" s="90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9"/>
      <c r="V917" s="89"/>
      <c r="W917" s="89"/>
      <c r="X917" s="89"/>
      <c r="Y917" s="89"/>
      <c r="Z917" s="89"/>
      <c r="AA917" s="89"/>
      <c r="AB917" s="89"/>
      <c r="AC917" s="89"/>
    </row>
    <row r="918" spans="1:29" ht="15.75" customHeight="1" x14ac:dyDescent="0.25">
      <c r="A918" s="89"/>
      <c r="B918" s="128"/>
      <c r="C918" s="94"/>
      <c r="D918" s="94"/>
      <c r="E918" s="93"/>
      <c r="F918" s="90"/>
      <c r="G918" s="89"/>
      <c r="H918" s="89"/>
      <c r="I918" s="90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9"/>
      <c r="V918" s="89"/>
      <c r="W918" s="89"/>
      <c r="X918" s="89"/>
      <c r="Y918" s="89"/>
      <c r="Z918" s="89"/>
      <c r="AA918" s="89"/>
      <c r="AB918" s="89"/>
      <c r="AC918" s="89"/>
    </row>
    <row r="919" spans="1:29" ht="15.75" customHeight="1" x14ac:dyDescent="0.25">
      <c r="A919" s="89"/>
      <c r="B919" s="128"/>
      <c r="C919" s="94"/>
      <c r="D919" s="94"/>
      <c r="E919" s="93"/>
      <c r="F919" s="90"/>
      <c r="G919" s="89"/>
      <c r="H919" s="89"/>
      <c r="I919" s="90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9"/>
      <c r="V919" s="89"/>
      <c r="W919" s="89"/>
      <c r="X919" s="89"/>
      <c r="Y919" s="89"/>
      <c r="Z919" s="89"/>
      <c r="AA919" s="89"/>
      <c r="AB919" s="89"/>
      <c r="AC919" s="89"/>
    </row>
    <row r="920" spans="1:29" ht="15.75" customHeight="1" x14ac:dyDescent="0.25">
      <c r="A920" s="89"/>
      <c r="B920" s="128"/>
      <c r="C920" s="94"/>
      <c r="D920" s="94"/>
      <c r="E920" s="93"/>
      <c r="F920" s="90"/>
      <c r="G920" s="89"/>
      <c r="H920" s="89"/>
      <c r="I920" s="90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9"/>
      <c r="V920" s="89"/>
      <c r="W920" s="89"/>
      <c r="X920" s="89"/>
      <c r="Y920" s="89"/>
      <c r="Z920" s="89"/>
      <c r="AA920" s="89"/>
      <c r="AB920" s="89"/>
      <c r="AC920" s="89"/>
    </row>
    <row r="921" spans="1:29" ht="15.75" customHeight="1" x14ac:dyDescent="0.25">
      <c r="A921" s="89"/>
      <c r="B921" s="128"/>
      <c r="C921" s="94"/>
      <c r="D921" s="94"/>
      <c r="E921" s="93"/>
      <c r="F921" s="90"/>
      <c r="G921" s="89"/>
      <c r="H921" s="89"/>
      <c r="I921" s="90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9"/>
      <c r="V921" s="89"/>
      <c r="W921" s="89"/>
      <c r="X921" s="89"/>
      <c r="Y921" s="89"/>
      <c r="Z921" s="89"/>
      <c r="AA921" s="89"/>
      <c r="AB921" s="89"/>
      <c r="AC921" s="89"/>
    </row>
    <row r="922" spans="1:29" ht="15.75" customHeight="1" x14ac:dyDescent="0.25">
      <c r="A922" s="89"/>
      <c r="B922" s="128"/>
      <c r="C922" s="94"/>
      <c r="D922" s="94"/>
      <c r="E922" s="93"/>
      <c r="F922" s="90"/>
      <c r="G922" s="89"/>
      <c r="H922" s="89"/>
      <c r="I922" s="90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9"/>
      <c r="V922" s="89"/>
      <c r="W922" s="89"/>
      <c r="X922" s="89"/>
      <c r="Y922" s="89"/>
      <c r="Z922" s="89"/>
      <c r="AA922" s="89"/>
      <c r="AB922" s="89"/>
      <c r="AC922" s="89"/>
    </row>
    <row r="923" spans="1:29" ht="15.75" customHeight="1" x14ac:dyDescent="0.25">
      <c r="A923" s="89"/>
      <c r="B923" s="128"/>
      <c r="C923" s="94"/>
      <c r="D923" s="94"/>
      <c r="E923" s="93"/>
      <c r="F923" s="90"/>
      <c r="G923" s="89"/>
      <c r="H923" s="89"/>
      <c r="I923" s="90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9"/>
      <c r="V923" s="89"/>
      <c r="W923" s="89"/>
      <c r="X923" s="89"/>
      <c r="Y923" s="89"/>
      <c r="Z923" s="89"/>
      <c r="AA923" s="89"/>
      <c r="AB923" s="89"/>
      <c r="AC923" s="89"/>
    </row>
    <row r="924" spans="1:29" ht="15.75" customHeight="1" x14ac:dyDescent="0.25">
      <c r="A924" s="89"/>
      <c r="B924" s="128"/>
      <c r="C924" s="94"/>
      <c r="D924" s="94"/>
      <c r="E924" s="93"/>
      <c r="F924" s="90"/>
      <c r="G924" s="89"/>
      <c r="H924" s="89"/>
      <c r="I924" s="90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9"/>
      <c r="V924" s="89"/>
      <c r="W924" s="89"/>
      <c r="X924" s="89"/>
      <c r="Y924" s="89"/>
      <c r="Z924" s="89"/>
      <c r="AA924" s="89"/>
      <c r="AB924" s="89"/>
      <c r="AC924" s="89"/>
    </row>
    <row r="925" spans="1:29" ht="15.75" customHeight="1" x14ac:dyDescent="0.25">
      <c r="A925" s="89"/>
      <c r="B925" s="128"/>
      <c r="C925" s="94"/>
      <c r="D925" s="94"/>
      <c r="E925" s="93"/>
      <c r="F925" s="90"/>
      <c r="G925" s="89"/>
      <c r="H925" s="89"/>
      <c r="I925" s="90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9"/>
      <c r="V925" s="89"/>
      <c r="W925" s="89"/>
      <c r="X925" s="89"/>
      <c r="Y925" s="89"/>
      <c r="Z925" s="89"/>
      <c r="AA925" s="89"/>
      <c r="AB925" s="89"/>
      <c r="AC925" s="89"/>
    </row>
    <row r="926" spans="1:29" ht="15.75" customHeight="1" x14ac:dyDescent="0.25">
      <c r="A926" s="89"/>
      <c r="B926" s="128"/>
      <c r="C926" s="94"/>
      <c r="D926" s="94"/>
      <c r="E926" s="93"/>
      <c r="F926" s="90"/>
      <c r="G926" s="89"/>
      <c r="H926" s="89"/>
      <c r="I926" s="90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9"/>
      <c r="V926" s="89"/>
      <c r="W926" s="89"/>
      <c r="X926" s="89"/>
      <c r="Y926" s="89"/>
      <c r="Z926" s="89"/>
      <c r="AA926" s="89"/>
      <c r="AB926" s="89"/>
      <c r="AC926" s="89"/>
    </row>
    <row r="927" spans="1:29" ht="15.75" customHeight="1" x14ac:dyDescent="0.25">
      <c r="A927" s="89"/>
      <c r="B927" s="128"/>
      <c r="C927" s="94"/>
      <c r="D927" s="94"/>
      <c r="E927" s="93"/>
      <c r="F927" s="90"/>
      <c r="G927" s="89"/>
      <c r="H927" s="89"/>
      <c r="I927" s="90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9"/>
      <c r="V927" s="89"/>
      <c r="W927" s="89"/>
      <c r="X927" s="89"/>
      <c r="Y927" s="89"/>
      <c r="Z927" s="89"/>
      <c r="AA927" s="89"/>
      <c r="AB927" s="89"/>
      <c r="AC927" s="89"/>
    </row>
    <row r="928" spans="1:29" ht="15.75" customHeight="1" x14ac:dyDescent="0.25">
      <c r="A928" s="89"/>
      <c r="B928" s="128"/>
      <c r="C928" s="94"/>
      <c r="D928" s="94"/>
      <c r="E928" s="93"/>
      <c r="F928" s="90"/>
      <c r="G928" s="89"/>
      <c r="H928" s="89"/>
      <c r="I928" s="90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9"/>
      <c r="V928" s="89"/>
      <c r="W928" s="89"/>
      <c r="X928" s="89"/>
      <c r="Y928" s="89"/>
      <c r="Z928" s="89"/>
      <c r="AA928" s="89"/>
      <c r="AB928" s="89"/>
      <c r="AC928" s="89"/>
    </row>
    <row r="929" spans="1:29" ht="15.75" customHeight="1" x14ac:dyDescent="0.25">
      <c r="A929" s="89"/>
      <c r="B929" s="128"/>
      <c r="C929" s="94"/>
      <c r="D929" s="94"/>
      <c r="E929" s="93"/>
      <c r="F929" s="90"/>
      <c r="G929" s="89"/>
      <c r="H929" s="89"/>
      <c r="I929" s="90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9"/>
      <c r="V929" s="89"/>
      <c r="W929" s="89"/>
      <c r="X929" s="89"/>
      <c r="Y929" s="89"/>
      <c r="Z929" s="89"/>
      <c r="AA929" s="89"/>
      <c r="AB929" s="89"/>
      <c r="AC929" s="89"/>
    </row>
    <row r="930" spans="1:29" ht="15.75" customHeight="1" x14ac:dyDescent="0.25">
      <c r="A930" s="89"/>
      <c r="B930" s="128"/>
      <c r="C930" s="94"/>
      <c r="D930" s="94"/>
      <c r="E930" s="93"/>
      <c r="F930" s="90"/>
      <c r="G930" s="89"/>
      <c r="H930" s="89"/>
      <c r="I930" s="90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9"/>
      <c r="V930" s="89"/>
      <c r="W930" s="89"/>
      <c r="X930" s="89"/>
      <c r="Y930" s="89"/>
      <c r="Z930" s="89"/>
      <c r="AA930" s="89"/>
      <c r="AB930" s="89"/>
      <c r="AC930" s="89"/>
    </row>
    <row r="931" spans="1:29" ht="15.75" customHeight="1" x14ac:dyDescent="0.25">
      <c r="A931" s="89"/>
      <c r="B931" s="128"/>
      <c r="C931" s="94"/>
      <c r="D931" s="94"/>
      <c r="E931" s="93"/>
      <c r="F931" s="90"/>
      <c r="G931" s="89"/>
      <c r="H931" s="89"/>
      <c r="I931" s="90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9"/>
      <c r="V931" s="89"/>
      <c r="W931" s="89"/>
      <c r="X931" s="89"/>
      <c r="Y931" s="89"/>
      <c r="Z931" s="89"/>
      <c r="AA931" s="89"/>
      <c r="AB931" s="89"/>
      <c r="AC931" s="89"/>
    </row>
    <row r="932" spans="1:29" ht="15.75" customHeight="1" x14ac:dyDescent="0.25">
      <c r="A932" s="89"/>
      <c r="B932" s="128"/>
      <c r="C932" s="94"/>
      <c r="D932" s="94"/>
      <c r="E932" s="93"/>
      <c r="F932" s="90"/>
      <c r="G932" s="89"/>
      <c r="H932" s="89"/>
      <c r="I932" s="90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9"/>
      <c r="V932" s="89"/>
      <c r="W932" s="89"/>
      <c r="X932" s="89"/>
      <c r="Y932" s="89"/>
      <c r="Z932" s="89"/>
      <c r="AA932" s="89"/>
      <c r="AB932" s="89"/>
      <c r="AC932" s="89"/>
    </row>
    <row r="933" spans="1:29" ht="15.75" customHeight="1" x14ac:dyDescent="0.25">
      <c r="A933" s="89"/>
      <c r="B933" s="128"/>
      <c r="C933" s="94"/>
      <c r="D933" s="94"/>
      <c r="E933" s="93"/>
      <c r="F933" s="90"/>
      <c r="G933" s="89"/>
      <c r="H933" s="89"/>
      <c r="I933" s="90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9"/>
      <c r="V933" s="89"/>
      <c r="W933" s="89"/>
      <c r="X933" s="89"/>
      <c r="Y933" s="89"/>
      <c r="Z933" s="89"/>
      <c r="AA933" s="89"/>
      <c r="AB933" s="89"/>
      <c r="AC933" s="89"/>
    </row>
    <row r="934" spans="1:29" ht="15.75" customHeight="1" x14ac:dyDescent="0.25">
      <c r="A934" s="89"/>
      <c r="B934" s="128"/>
      <c r="C934" s="94"/>
      <c r="D934" s="94"/>
      <c r="E934" s="93"/>
      <c r="F934" s="90"/>
      <c r="G934" s="89"/>
      <c r="H934" s="89"/>
      <c r="I934" s="90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9"/>
      <c r="V934" s="89"/>
      <c r="W934" s="89"/>
      <c r="X934" s="89"/>
      <c r="Y934" s="89"/>
      <c r="Z934" s="89"/>
      <c r="AA934" s="89"/>
      <c r="AB934" s="89"/>
      <c r="AC934" s="89"/>
    </row>
    <row r="935" spans="1:29" ht="15.75" customHeight="1" x14ac:dyDescent="0.25">
      <c r="A935" s="89"/>
      <c r="B935" s="128"/>
      <c r="C935" s="94"/>
      <c r="D935" s="94"/>
      <c r="E935" s="93"/>
      <c r="F935" s="90"/>
      <c r="G935" s="89"/>
      <c r="H935" s="89"/>
      <c r="I935" s="90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9"/>
      <c r="V935" s="89"/>
      <c r="W935" s="89"/>
      <c r="X935" s="89"/>
      <c r="Y935" s="89"/>
      <c r="Z935" s="89"/>
      <c r="AA935" s="89"/>
      <c r="AB935" s="89"/>
      <c r="AC935" s="89"/>
    </row>
    <row r="936" spans="1:29" ht="15.75" customHeight="1" x14ac:dyDescent="0.25">
      <c r="A936" s="89"/>
      <c r="B936" s="128"/>
      <c r="C936" s="94"/>
      <c r="D936" s="94"/>
      <c r="E936" s="93"/>
      <c r="F936" s="90"/>
      <c r="G936" s="89"/>
      <c r="H936" s="89"/>
      <c r="I936" s="90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9"/>
      <c r="V936" s="89"/>
      <c r="W936" s="89"/>
      <c r="X936" s="89"/>
      <c r="Y936" s="89"/>
      <c r="Z936" s="89"/>
      <c r="AA936" s="89"/>
      <c r="AB936" s="89"/>
      <c r="AC936" s="89"/>
    </row>
    <row r="937" spans="1:29" ht="15.75" customHeight="1" x14ac:dyDescent="0.25">
      <c r="A937" s="89"/>
      <c r="B937" s="128"/>
      <c r="C937" s="94"/>
      <c r="D937" s="94"/>
      <c r="E937" s="93"/>
      <c r="F937" s="90"/>
      <c r="G937" s="89"/>
      <c r="H937" s="89"/>
      <c r="I937" s="90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9"/>
      <c r="V937" s="89"/>
      <c r="W937" s="89"/>
      <c r="X937" s="89"/>
      <c r="Y937" s="89"/>
      <c r="Z937" s="89"/>
      <c r="AA937" s="89"/>
      <c r="AB937" s="89"/>
      <c r="AC937" s="89"/>
    </row>
    <row r="938" spans="1:29" ht="15.75" customHeight="1" x14ac:dyDescent="0.25">
      <c r="A938" s="89"/>
      <c r="B938" s="128"/>
      <c r="C938" s="94"/>
      <c r="D938" s="94"/>
      <c r="E938" s="93"/>
      <c r="F938" s="90"/>
      <c r="G938" s="89"/>
      <c r="H938" s="89"/>
      <c r="I938" s="90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9"/>
      <c r="V938" s="89"/>
      <c r="W938" s="89"/>
      <c r="X938" s="89"/>
      <c r="Y938" s="89"/>
      <c r="Z938" s="89"/>
      <c r="AA938" s="89"/>
      <c r="AB938" s="89"/>
      <c r="AC938" s="89"/>
    </row>
    <row r="939" spans="1:29" ht="15.75" customHeight="1" x14ac:dyDescent="0.25">
      <c r="A939" s="89"/>
      <c r="B939" s="128"/>
      <c r="C939" s="94"/>
      <c r="D939" s="94"/>
      <c r="E939" s="93"/>
      <c r="F939" s="90"/>
      <c r="G939" s="89"/>
      <c r="H939" s="89"/>
      <c r="I939" s="90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9"/>
      <c r="V939" s="89"/>
      <c r="W939" s="89"/>
      <c r="X939" s="89"/>
      <c r="Y939" s="89"/>
      <c r="Z939" s="89"/>
      <c r="AA939" s="89"/>
      <c r="AB939" s="89"/>
      <c r="AC939" s="89"/>
    </row>
    <row r="940" spans="1:29" ht="15.75" customHeight="1" x14ac:dyDescent="0.25">
      <c r="A940" s="89"/>
      <c r="B940" s="128"/>
      <c r="C940" s="94"/>
      <c r="D940" s="94"/>
      <c r="E940" s="93"/>
      <c r="F940" s="90"/>
      <c r="G940" s="89"/>
      <c r="H940" s="89"/>
      <c r="I940" s="90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9"/>
      <c r="V940" s="89"/>
      <c r="W940" s="89"/>
      <c r="X940" s="89"/>
      <c r="Y940" s="89"/>
      <c r="Z940" s="89"/>
      <c r="AA940" s="89"/>
      <c r="AB940" s="89"/>
      <c r="AC940" s="89"/>
    </row>
    <row r="941" spans="1:29" ht="15.75" customHeight="1" x14ac:dyDescent="0.25">
      <c r="A941" s="89"/>
      <c r="B941" s="128"/>
      <c r="C941" s="94"/>
      <c r="D941" s="94"/>
      <c r="E941" s="93"/>
      <c r="F941" s="90"/>
      <c r="G941" s="89"/>
      <c r="H941" s="89"/>
      <c r="I941" s="90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9"/>
      <c r="V941" s="89"/>
      <c r="W941" s="89"/>
      <c r="X941" s="89"/>
      <c r="Y941" s="89"/>
      <c r="Z941" s="89"/>
      <c r="AA941" s="89"/>
      <c r="AB941" s="89"/>
      <c r="AC941" s="89"/>
    </row>
    <row r="942" spans="1:29" ht="15.75" customHeight="1" x14ac:dyDescent="0.25">
      <c r="A942" s="89"/>
      <c r="B942" s="128"/>
      <c r="C942" s="94"/>
      <c r="D942" s="94"/>
      <c r="E942" s="93"/>
      <c r="F942" s="90"/>
      <c r="G942" s="89"/>
      <c r="H942" s="89"/>
      <c r="I942" s="90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9"/>
      <c r="V942" s="89"/>
      <c r="W942" s="89"/>
      <c r="X942" s="89"/>
      <c r="Y942" s="89"/>
      <c r="Z942" s="89"/>
      <c r="AA942" s="89"/>
      <c r="AB942" s="89"/>
      <c r="AC942" s="89"/>
    </row>
    <row r="943" spans="1:29" ht="15.75" customHeight="1" x14ac:dyDescent="0.25">
      <c r="A943" s="89"/>
      <c r="B943" s="128"/>
      <c r="C943" s="94"/>
      <c r="D943" s="94"/>
      <c r="E943" s="93"/>
      <c r="F943" s="90"/>
      <c r="G943" s="89"/>
      <c r="H943" s="89"/>
      <c r="I943" s="90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9"/>
      <c r="V943" s="89"/>
      <c r="W943" s="89"/>
      <c r="X943" s="89"/>
      <c r="Y943" s="89"/>
      <c r="Z943" s="89"/>
      <c r="AA943" s="89"/>
      <c r="AB943" s="89"/>
      <c r="AC943" s="89"/>
    </row>
    <row r="944" spans="1:29" ht="15.75" customHeight="1" x14ac:dyDescent="0.25">
      <c r="A944" s="89"/>
      <c r="B944" s="128"/>
      <c r="C944" s="94"/>
      <c r="D944" s="94"/>
      <c r="E944" s="93"/>
      <c r="F944" s="90"/>
      <c r="G944" s="89"/>
      <c r="H944" s="89"/>
      <c r="I944" s="90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9"/>
      <c r="V944" s="89"/>
      <c r="W944" s="89"/>
      <c r="X944" s="89"/>
      <c r="Y944" s="89"/>
      <c r="Z944" s="89"/>
      <c r="AA944" s="89"/>
      <c r="AB944" s="89"/>
      <c r="AC944" s="89"/>
    </row>
    <row r="945" spans="1:29" ht="15.75" customHeight="1" x14ac:dyDescent="0.25">
      <c r="A945" s="89"/>
      <c r="B945" s="128"/>
      <c r="C945" s="94"/>
      <c r="D945" s="94"/>
      <c r="E945" s="93"/>
      <c r="F945" s="90"/>
      <c r="G945" s="89"/>
      <c r="H945" s="89"/>
      <c r="I945" s="90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9"/>
      <c r="V945" s="89"/>
      <c r="W945" s="89"/>
      <c r="X945" s="89"/>
      <c r="Y945" s="89"/>
      <c r="Z945" s="89"/>
      <c r="AA945" s="89"/>
      <c r="AB945" s="89"/>
      <c r="AC945" s="89"/>
    </row>
    <row r="946" spans="1:29" ht="15.75" customHeight="1" x14ac:dyDescent="0.25">
      <c r="A946" s="89"/>
      <c r="B946" s="128"/>
      <c r="C946" s="94"/>
      <c r="D946" s="94"/>
      <c r="E946" s="93"/>
      <c r="F946" s="90"/>
      <c r="G946" s="89"/>
      <c r="H946" s="89"/>
      <c r="I946" s="90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9"/>
      <c r="V946" s="89"/>
      <c r="W946" s="89"/>
      <c r="X946" s="89"/>
      <c r="Y946" s="89"/>
      <c r="Z946" s="89"/>
      <c r="AA946" s="89"/>
      <c r="AB946" s="89"/>
      <c r="AC946" s="89"/>
    </row>
    <row r="947" spans="1:29" ht="15.75" customHeight="1" x14ac:dyDescent="0.25">
      <c r="A947" s="89"/>
      <c r="B947" s="128"/>
      <c r="C947" s="94"/>
      <c r="D947" s="94"/>
      <c r="E947" s="93"/>
      <c r="F947" s="90"/>
      <c r="G947" s="89"/>
      <c r="H947" s="89"/>
      <c r="I947" s="90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9"/>
      <c r="V947" s="89"/>
      <c r="W947" s="89"/>
      <c r="X947" s="89"/>
      <c r="Y947" s="89"/>
      <c r="Z947" s="89"/>
      <c r="AA947" s="89"/>
      <c r="AB947" s="89"/>
      <c r="AC947" s="89"/>
    </row>
    <row r="948" spans="1:29" ht="15.75" customHeight="1" x14ac:dyDescent="0.25">
      <c r="A948" s="89"/>
      <c r="B948" s="128"/>
      <c r="C948" s="94"/>
      <c r="D948" s="94"/>
      <c r="E948" s="93"/>
      <c r="F948" s="90"/>
      <c r="G948" s="89"/>
      <c r="H948" s="89"/>
      <c r="I948" s="90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9"/>
      <c r="V948" s="89"/>
      <c r="W948" s="89"/>
      <c r="X948" s="89"/>
      <c r="Y948" s="89"/>
      <c r="Z948" s="89"/>
      <c r="AA948" s="89"/>
      <c r="AB948" s="89"/>
      <c r="AC948" s="89"/>
    </row>
    <row r="949" spans="1:29" ht="15.75" customHeight="1" x14ac:dyDescent="0.25">
      <c r="A949" s="89"/>
      <c r="B949" s="128"/>
      <c r="C949" s="94"/>
      <c r="D949" s="94"/>
      <c r="E949" s="93"/>
      <c r="F949" s="90"/>
      <c r="G949" s="89"/>
      <c r="H949" s="89"/>
      <c r="I949" s="90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9"/>
      <c r="V949" s="89"/>
      <c r="W949" s="89"/>
      <c r="X949" s="89"/>
      <c r="Y949" s="89"/>
      <c r="Z949" s="89"/>
      <c r="AA949" s="89"/>
      <c r="AB949" s="89"/>
      <c r="AC949" s="89"/>
    </row>
    <row r="950" spans="1:29" ht="15.75" customHeight="1" x14ac:dyDescent="0.25">
      <c r="A950" s="89"/>
      <c r="B950" s="128"/>
      <c r="C950" s="94"/>
      <c r="D950" s="94"/>
      <c r="E950" s="93"/>
      <c r="F950" s="90"/>
      <c r="G950" s="89"/>
      <c r="H950" s="89"/>
      <c r="I950" s="90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9"/>
      <c r="V950" s="89"/>
      <c r="W950" s="89"/>
      <c r="X950" s="89"/>
      <c r="Y950" s="89"/>
      <c r="Z950" s="89"/>
      <c r="AA950" s="89"/>
      <c r="AB950" s="89"/>
      <c r="AC950" s="89"/>
    </row>
    <row r="951" spans="1:29" ht="15.75" customHeight="1" x14ac:dyDescent="0.25">
      <c r="A951" s="89"/>
      <c r="B951" s="128"/>
      <c r="C951" s="94"/>
      <c r="D951" s="94"/>
      <c r="E951" s="93"/>
      <c r="F951" s="90"/>
      <c r="G951" s="89"/>
      <c r="H951" s="89"/>
      <c r="I951" s="90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9"/>
      <c r="V951" s="89"/>
      <c r="W951" s="89"/>
      <c r="X951" s="89"/>
      <c r="Y951" s="89"/>
      <c r="Z951" s="89"/>
      <c r="AA951" s="89"/>
      <c r="AB951" s="89"/>
      <c r="AC951" s="89"/>
    </row>
    <row r="952" spans="1:29" ht="15.75" customHeight="1" x14ac:dyDescent="0.25">
      <c r="A952" s="89"/>
      <c r="B952" s="128"/>
      <c r="C952" s="94"/>
      <c r="D952" s="94"/>
      <c r="E952" s="93"/>
      <c r="F952" s="90"/>
      <c r="G952" s="89"/>
      <c r="H952" s="89"/>
      <c r="I952" s="90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9"/>
      <c r="V952" s="89"/>
      <c r="W952" s="89"/>
      <c r="X952" s="89"/>
      <c r="Y952" s="89"/>
      <c r="Z952" s="89"/>
      <c r="AA952" s="89"/>
      <c r="AB952" s="89"/>
      <c r="AC952" s="89"/>
    </row>
    <row r="953" spans="1:29" ht="15.75" customHeight="1" x14ac:dyDescent="0.25">
      <c r="A953" s="89"/>
      <c r="B953" s="128"/>
      <c r="C953" s="94"/>
      <c r="D953" s="94"/>
      <c r="E953" s="93"/>
      <c r="F953" s="90"/>
      <c r="G953" s="89"/>
      <c r="H953" s="89"/>
      <c r="I953" s="90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9"/>
      <c r="V953" s="89"/>
      <c r="W953" s="89"/>
      <c r="X953" s="89"/>
      <c r="Y953" s="89"/>
      <c r="Z953" s="89"/>
      <c r="AA953" s="89"/>
      <c r="AB953" s="89"/>
      <c r="AC953" s="89"/>
    </row>
    <row r="954" spans="1:29" ht="15.75" customHeight="1" x14ac:dyDescent="0.25">
      <c r="A954" s="89"/>
      <c r="B954" s="128"/>
      <c r="C954" s="94"/>
      <c r="D954" s="94"/>
      <c r="E954" s="93"/>
      <c r="F954" s="90"/>
      <c r="G954" s="89"/>
      <c r="H954" s="89"/>
      <c r="I954" s="90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9"/>
      <c r="V954" s="89"/>
      <c r="W954" s="89"/>
      <c r="X954" s="89"/>
      <c r="Y954" s="89"/>
      <c r="Z954" s="89"/>
      <c r="AA954" s="89"/>
      <c r="AB954" s="89"/>
      <c r="AC954" s="89"/>
    </row>
    <row r="955" spans="1:29" ht="15.75" customHeight="1" x14ac:dyDescent="0.25">
      <c r="A955" s="89"/>
      <c r="B955" s="128"/>
      <c r="C955" s="94"/>
      <c r="D955" s="94"/>
      <c r="E955" s="93"/>
      <c r="F955" s="90"/>
      <c r="G955" s="89"/>
      <c r="H955" s="89"/>
      <c r="I955" s="90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9"/>
      <c r="V955" s="89"/>
      <c r="W955" s="89"/>
      <c r="X955" s="89"/>
      <c r="Y955" s="89"/>
      <c r="Z955" s="89"/>
      <c r="AA955" s="89"/>
      <c r="AB955" s="89"/>
      <c r="AC955" s="89"/>
    </row>
    <row r="956" spans="1:29" ht="15.75" customHeight="1" x14ac:dyDescent="0.25">
      <c r="A956" s="89"/>
      <c r="B956" s="128"/>
      <c r="C956" s="94"/>
      <c r="D956" s="94"/>
      <c r="E956" s="93"/>
      <c r="F956" s="90"/>
      <c r="G956" s="89"/>
      <c r="H956" s="89"/>
      <c r="I956" s="90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9"/>
      <c r="V956" s="89"/>
      <c r="W956" s="89"/>
      <c r="X956" s="89"/>
      <c r="Y956" s="89"/>
      <c r="Z956" s="89"/>
      <c r="AA956" s="89"/>
      <c r="AB956" s="89"/>
      <c r="AC956" s="89"/>
    </row>
    <row r="957" spans="1:29" ht="15.75" customHeight="1" x14ac:dyDescent="0.25">
      <c r="A957" s="89"/>
      <c r="B957" s="128"/>
      <c r="C957" s="94"/>
      <c r="D957" s="94"/>
      <c r="E957" s="93"/>
      <c r="F957" s="90"/>
      <c r="G957" s="89"/>
      <c r="H957" s="89"/>
      <c r="I957" s="90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9"/>
      <c r="V957" s="89"/>
      <c r="W957" s="89"/>
      <c r="X957" s="89"/>
      <c r="Y957" s="89"/>
      <c r="Z957" s="89"/>
      <c r="AA957" s="89"/>
      <c r="AB957" s="89"/>
      <c r="AC957" s="89"/>
    </row>
    <row r="958" spans="1:29" ht="15.75" customHeight="1" x14ac:dyDescent="0.25">
      <c r="A958" s="89"/>
      <c r="B958" s="128"/>
      <c r="C958" s="94"/>
      <c r="D958" s="94"/>
      <c r="E958" s="93"/>
      <c r="F958" s="90"/>
      <c r="G958" s="89"/>
      <c r="H958" s="89"/>
      <c r="I958" s="90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9"/>
      <c r="V958" s="89"/>
      <c r="W958" s="89"/>
      <c r="X958" s="89"/>
      <c r="Y958" s="89"/>
      <c r="Z958" s="89"/>
      <c r="AA958" s="89"/>
      <c r="AB958" s="89"/>
      <c r="AC958" s="89"/>
    </row>
    <row r="959" spans="1:29" ht="15.75" customHeight="1" x14ac:dyDescent="0.25">
      <c r="A959" s="89"/>
      <c r="B959" s="128"/>
      <c r="C959" s="94"/>
      <c r="D959" s="94"/>
      <c r="E959" s="93"/>
      <c r="F959" s="90"/>
      <c r="G959" s="89"/>
      <c r="H959" s="89"/>
      <c r="I959" s="90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9"/>
      <c r="V959" s="89"/>
      <c r="W959" s="89"/>
      <c r="X959" s="89"/>
      <c r="Y959" s="89"/>
      <c r="Z959" s="89"/>
      <c r="AA959" s="89"/>
      <c r="AB959" s="89"/>
      <c r="AC959" s="89"/>
    </row>
    <row r="960" spans="1:29" ht="15.75" customHeight="1" x14ac:dyDescent="0.25">
      <c r="A960" s="89"/>
      <c r="B960" s="128"/>
      <c r="C960" s="94"/>
      <c r="D960" s="94"/>
      <c r="E960" s="93"/>
      <c r="F960" s="90"/>
      <c r="G960" s="89"/>
      <c r="H960" s="89"/>
      <c r="I960" s="90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9"/>
      <c r="V960" s="89"/>
      <c r="W960" s="89"/>
      <c r="X960" s="89"/>
      <c r="Y960" s="89"/>
      <c r="Z960" s="89"/>
      <c r="AA960" s="89"/>
      <c r="AB960" s="89"/>
      <c r="AC960" s="89"/>
    </row>
    <row r="961" spans="1:29" ht="15.75" customHeight="1" x14ac:dyDescent="0.25">
      <c r="A961" s="89"/>
      <c r="B961" s="128"/>
      <c r="C961" s="94"/>
      <c r="D961" s="94"/>
      <c r="E961" s="93"/>
      <c r="F961" s="90"/>
      <c r="G961" s="89"/>
      <c r="H961" s="89"/>
      <c r="I961" s="90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9"/>
      <c r="V961" s="89"/>
      <c r="W961" s="89"/>
      <c r="X961" s="89"/>
      <c r="Y961" s="89"/>
      <c r="Z961" s="89"/>
      <c r="AA961" s="89"/>
      <c r="AB961" s="89"/>
      <c r="AC961" s="89"/>
    </row>
    <row r="962" spans="1:29" ht="15.75" customHeight="1" x14ac:dyDescent="0.25">
      <c r="A962" s="89"/>
      <c r="B962" s="128"/>
      <c r="C962" s="94"/>
      <c r="D962" s="94"/>
      <c r="E962" s="93"/>
      <c r="F962" s="90"/>
      <c r="G962" s="89"/>
      <c r="H962" s="89"/>
      <c r="I962" s="90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9"/>
      <c r="V962" s="89"/>
      <c r="W962" s="89"/>
      <c r="X962" s="89"/>
      <c r="Y962" s="89"/>
      <c r="Z962" s="89"/>
      <c r="AA962" s="89"/>
      <c r="AB962" s="89"/>
      <c r="AC962" s="89"/>
    </row>
    <row r="963" spans="1:29" ht="15.75" customHeight="1" x14ac:dyDescent="0.25">
      <c r="A963" s="89"/>
      <c r="B963" s="128"/>
      <c r="C963" s="94"/>
      <c r="D963" s="94"/>
      <c r="E963" s="93"/>
      <c r="F963" s="90"/>
      <c r="G963" s="89"/>
      <c r="H963" s="89"/>
      <c r="I963" s="90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9"/>
      <c r="V963" s="89"/>
      <c r="W963" s="89"/>
      <c r="X963" s="89"/>
      <c r="Y963" s="89"/>
      <c r="Z963" s="89"/>
      <c r="AA963" s="89"/>
      <c r="AB963" s="89"/>
      <c r="AC963" s="89"/>
    </row>
    <row r="964" spans="1:29" ht="15.75" customHeight="1" x14ac:dyDescent="0.25">
      <c r="A964" s="89"/>
      <c r="B964" s="128"/>
      <c r="C964" s="94"/>
      <c r="D964" s="94"/>
      <c r="E964" s="93"/>
      <c r="F964" s="90"/>
      <c r="G964" s="89"/>
      <c r="H964" s="89"/>
      <c r="I964" s="90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9"/>
      <c r="V964" s="89"/>
      <c r="W964" s="89"/>
      <c r="X964" s="89"/>
      <c r="Y964" s="89"/>
      <c r="Z964" s="89"/>
      <c r="AA964" s="89"/>
      <c r="AB964" s="89"/>
      <c r="AC964" s="89"/>
    </row>
    <row r="965" spans="1:29" ht="15.75" customHeight="1" x14ac:dyDescent="0.25">
      <c r="A965" s="89"/>
      <c r="B965" s="128"/>
      <c r="C965" s="94"/>
      <c r="D965" s="94"/>
      <c r="E965" s="93"/>
      <c r="F965" s="90"/>
      <c r="G965" s="89"/>
      <c r="H965" s="89"/>
      <c r="I965" s="90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9"/>
      <c r="V965" s="89"/>
      <c r="W965" s="89"/>
      <c r="X965" s="89"/>
      <c r="Y965" s="89"/>
      <c r="Z965" s="89"/>
      <c r="AA965" s="89"/>
      <c r="AB965" s="89"/>
      <c r="AC965" s="89"/>
    </row>
    <row r="966" spans="1:29" ht="15.75" customHeight="1" x14ac:dyDescent="0.25">
      <c r="A966" s="89"/>
      <c r="B966" s="128"/>
      <c r="C966" s="94"/>
      <c r="D966" s="94"/>
      <c r="E966" s="93"/>
      <c r="F966" s="90"/>
      <c r="G966" s="89"/>
      <c r="H966" s="89"/>
      <c r="I966" s="90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9"/>
      <c r="V966" s="89"/>
      <c r="W966" s="89"/>
      <c r="X966" s="89"/>
      <c r="Y966" s="89"/>
      <c r="Z966" s="89"/>
      <c r="AA966" s="89"/>
      <c r="AB966" s="89"/>
      <c r="AC966" s="89"/>
    </row>
    <row r="967" spans="1:29" ht="15.75" customHeight="1" x14ac:dyDescent="0.25">
      <c r="A967" s="89"/>
      <c r="B967" s="128"/>
      <c r="C967" s="94"/>
      <c r="D967" s="94"/>
      <c r="E967" s="93"/>
      <c r="F967" s="90"/>
      <c r="G967" s="89"/>
      <c r="H967" s="89"/>
      <c r="I967" s="90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9"/>
      <c r="V967" s="89"/>
      <c r="W967" s="89"/>
      <c r="X967" s="89"/>
      <c r="Y967" s="89"/>
      <c r="Z967" s="89"/>
      <c r="AA967" s="89"/>
      <c r="AB967" s="89"/>
      <c r="AC967" s="89"/>
    </row>
    <row r="968" spans="1:29" ht="15.75" customHeight="1" x14ac:dyDescent="0.25">
      <c r="A968" s="89"/>
      <c r="B968" s="128"/>
      <c r="C968" s="94"/>
      <c r="D968" s="94"/>
      <c r="E968" s="93"/>
      <c r="F968" s="90"/>
      <c r="G968" s="89"/>
      <c r="H968" s="89"/>
      <c r="I968" s="90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9"/>
      <c r="V968" s="89"/>
      <c r="W968" s="89"/>
      <c r="X968" s="89"/>
      <c r="Y968" s="89"/>
      <c r="Z968" s="89"/>
      <c r="AA968" s="89"/>
      <c r="AB968" s="89"/>
      <c r="AC968" s="89"/>
    </row>
    <row r="969" spans="1:29" ht="15.75" customHeight="1" x14ac:dyDescent="0.25">
      <c r="A969" s="89"/>
      <c r="B969" s="128"/>
      <c r="C969" s="94"/>
      <c r="D969" s="94"/>
      <c r="E969" s="93"/>
      <c r="F969" s="90"/>
      <c r="G969" s="89"/>
      <c r="H969" s="89"/>
      <c r="I969" s="90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9"/>
      <c r="V969" s="89"/>
      <c r="W969" s="89"/>
      <c r="X969" s="89"/>
      <c r="Y969" s="89"/>
      <c r="Z969" s="89"/>
      <c r="AA969" s="89"/>
      <c r="AB969" s="89"/>
      <c r="AC969" s="89"/>
    </row>
    <row r="970" spans="1:29" ht="15.75" customHeight="1" x14ac:dyDescent="0.25">
      <c r="A970" s="89"/>
      <c r="B970" s="128"/>
      <c r="C970" s="94"/>
      <c r="D970" s="94"/>
      <c r="E970" s="93"/>
      <c r="F970" s="90"/>
      <c r="G970" s="89"/>
      <c r="H970" s="89"/>
      <c r="I970" s="90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9"/>
      <c r="V970" s="89"/>
      <c r="W970" s="89"/>
      <c r="X970" s="89"/>
      <c r="Y970" s="89"/>
      <c r="Z970" s="89"/>
      <c r="AA970" s="89"/>
      <c r="AB970" s="89"/>
      <c r="AC970" s="89"/>
    </row>
    <row r="971" spans="1:29" ht="15.75" customHeight="1" x14ac:dyDescent="0.25">
      <c r="A971" s="89"/>
      <c r="B971" s="128"/>
      <c r="C971" s="94"/>
      <c r="D971" s="94"/>
      <c r="E971" s="93"/>
      <c r="F971" s="90"/>
      <c r="G971" s="89"/>
      <c r="H971" s="89"/>
      <c r="I971" s="90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9"/>
      <c r="V971" s="89"/>
      <c r="W971" s="89"/>
      <c r="X971" s="89"/>
      <c r="Y971" s="89"/>
      <c r="Z971" s="89"/>
      <c r="AA971" s="89"/>
      <c r="AB971" s="89"/>
      <c r="AC971" s="89"/>
    </row>
    <row r="972" spans="1:29" ht="15.75" customHeight="1" x14ac:dyDescent="0.25">
      <c r="A972" s="89"/>
      <c r="B972" s="128"/>
      <c r="C972" s="94"/>
      <c r="D972" s="94"/>
      <c r="E972" s="93"/>
      <c r="F972" s="90"/>
      <c r="G972" s="89"/>
      <c r="H972" s="89"/>
      <c r="I972" s="90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9"/>
      <c r="V972" s="89"/>
      <c r="W972" s="89"/>
      <c r="X972" s="89"/>
      <c r="Y972" s="89"/>
      <c r="Z972" s="89"/>
      <c r="AA972" s="89"/>
      <c r="AB972" s="89"/>
      <c r="AC972" s="89"/>
    </row>
    <row r="973" spans="1:29" ht="15.75" customHeight="1" x14ac:dyDescent="0.25">
      <c r="A973" s="89"/>
      <c r="B973" s="128"/>
      <c r="C973" s="94"/>
      <c r="D973" s="94"/>
      <c r="E973" s="93"/>
      <c r="F973" s="90"/>
      <c r="G973" s="89"/>
      <c r="H973" s="89"/>
      <c r="I973" s="90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9"/>
      <c r="V973" s="89"/>
      <c r="W973" s="89"/>
      <c r="X973" s="89"/>
      <c r="Y973" s="89"/>
      <c r="Z973" s="89"/>
      <c r="AA973" s="89"/>
      <c r="AB973" s="89"/>
      <c r="AC973" s="89"/>
    </row>
    <row r="974" spans="1:29" ht="15.75" customHeight="1" x14ac:dyDescent="0.25">
      <c r="A974" s="89"/>
      <c r="B974" s="128"/>
      <c r="C974" s="94"/>
      <c r="D974" s="94"/>
      <c r="E974" s="93"/>
      <c r="F974" s="90"/>
      <c r="G974" s="89"/>
      <c r="H974" s="89"/>
      <c r="I974" s="90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9"/>
      <c r="V974" s="89"/>
      <c r="W974" s="89"/>
      <c r="X974" s="89"/>
      <c r="Y974" s="89"/>
      <c r="Z974" s="89"/>
      <c r="AA974" s="89"/>
      <c r="AB974" s="89"/>
      <c r="AC974" s="89"/>
    </row>
    <row r="975" spans="1:29" ht="15.75" customHeight="1" x14ac:dyDescent="0.25">
      <c r="A975" s="89"/>
      <c r="B975" s="128"/>
      <c r="C975" s="94"/>
      <c r="D975" s="94"/>
      <c r="E975" s="93"/>
      <c r="F975" s="90"/>
      <c r="G975" s="89"/>
      <c r="H975" s="89"/>
      <c r="I975" s="90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9"/>
      <c r="V975" s="89"/>
      <c r="W975" s="89"/>
      <c r="X975" s="89"/>
      <c r="Y975" s="89"/>
      <c r="Z975" s="89"/>
      <c r="AA975" s="89"/>
      <c r="AB975" s="89"/>
      <c r="AC975" s="89"/>
    </row>
    <row r="976" spans="1:29" ht="15.75" customHeight="1" x14ac:dyDescent="0.25">
      <c r="A976" s="89"/>
      <c r="B976" s="128"/>
      <c r="C976" s="94"/>
      <c r="D976" s="94"/>
      <c r="E976" s="93"/>
      <c r="F976" s="90"/>
      <c r="G976" s="89"/>
      <c r="H976" s="89"/>
      <c r="I976" s="90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9"/>
      <c r="V976" s="89"/>
      <c r="W976" s="89"/>
      <c r="X976" s="89"/>
      <c r="Y976" s="89"/>
      <c r="Z976" s="89"/>
      <c r="AA976" s="89"/>
      <c r="AB976" s="89"/>
      <c r="AC976" s="89"/>
    </row>
    <row r="977" spans="1:29" ht="15.75" customHeight="1" x14ac:dyDescent="0.25">
      <c r="A977" s="89"/>
      <c r="B977" s="128"/>
      <c r="C977" s="94"/>
      <c r="D977" s="94"/>
      <c r="E977" s="93"/>
      <c r="F977" s="90"/>
      <c r="G977" s="89"/>
      <c r="H977" s="89"/>
      <c r="I977" s="90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9"/>
      <c r="V977" s="89"/>
      <c r="W977" s="89"/>
      <c r="X977" s="89"/>
      <c r="Y977" s="89"/>
      <c r="Z977" s="89"/>
      <c r="AA977" s="89"/>
      <c r="AB977" s="89"/>
      <c r="AC977" s="89"/>
    </row>
    <row r="978" spans="1:29" ht="15.75" customHeight="1" x14ac:dyDescent="0.25">
      <c r="A978" s="89"/>
      <c r="B978" s="128"/>
      <c r="C978" s="94"/>
      <c r="D978" s="94"/>
      <c r="E978" s="93"/>
      <c r="F978" s="90"/>
      <c r="G978" s="89"/>
      <c r="H978" s="89"/>
      <c r="I978" s="90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9"/>
      <c r="V978" s="89"/>
      <c r="W978" s="89"/>
      <c r="X978" s="89"/>
      <c r="Y978" s="89"/>
      <c r="Z978" s="89"/>
      <c r="AA978" s="89"/>
      <c r="AB978" s="89"/>
      <c r="AC978" s="89"/>
    </row>
    <row r="979" spans="1:29" ht="15.75" customHeight="1" x14ac:dyDescent="0.25">
      <c r="A979" s="89"/>
      <c r="B979" s="128"/>
      <c r="C979" s="94"/>
      <c r="D979" s="94"/>
      <c r="E979" s="93"/>
      <c r="F979" s="90"/>
      <c r="G979" s="89"/>
      <c r="H979" s="89"/>
      <c r="I979" s="90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9"/>
      <c r="V979" s="89"/>
      <c r="W979" s="89"/>
      <c r="X979" s="89"/>
      <c r="Y979" s="89"/>
      <c r="Z979" s="89"/>
      <c r="AA979" s="89"/>
      <c r="AB979" s="89"/>
      <c r="AC979" s="89"/>
    </row>
    <row r="980" spans="1:29" ht="15.75" customHeight="1" x14ac:dyDescent="0.25">
      <c r="A980" s="89"/>
      <c r="B980" s="128"/>
      <c r="C980" s="94"/>
      <c r="D980" s="94"/>
      <c r="E980" s="93"/>
      <c r="F980" s="90"/>
      <c r="G980" s="89"/>
      <c r="H980" s="89"/>
      <c r="I980" s="90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9"/>
      <c r="V980" s="89"/>
      <c r="W980" s="89"/>
      <c r="X980" s="89"/>
      <c r="Y980" s="89"/>
      <c r="Z980" s="89"/>
      <c r="AA980" s="89"/>
      <c r="AB980" s="89"/>
      <c r="AC980" s="89"/>
    </row>
    <row r="981" spans="1:29" ht="15.75" customHeight="1" x14ac:dyDescent="0.25">
      <c r="A981" s="89"/>
      <c r="B981" s="128"/>
      <c r="C981" s="94"/>
      <c r="D981" s="94"/>
      <c r="E981" s="93"/>
      <c r="F981" s="90"/>
      <c r="G981" s="89"/>
      <c r="H981" s="89"/>
      <c r="I981" s="90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9"/>
      <c r="V981" s="89"/>
      <c r="W981" s="89"/>
      <c r="X981" s="89"/>
      <c r="Y981" s="89"/>
      <c r="Z981" s="89"/>
      <c r="AA981" s="89"/>
      <c r="AB981" s="89"/>
      <c r="AC981" s="89"/>
    </row>
    <row r="982" spans="1:29" ht="15.75" customHeight="1" x14ac:dyDescent="0.25">
      <c r="A982" s="89"/>
      <c r="B982" s="128"/>
      <c r="C982" s="94"/>
      <c r="D982" s="94"/>
      <c r="E982" s="93"/>
      <c r="F982" s="90"/>
      <c r="G982" s="89"/>
      <c r="H982" s="89"/>
      <c r="I982" s="90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9"/>
      <c r="V982" s="89"/>
      <c r="W982" s="89"/>
      <c r="X982" s="89"/>
      <c r="Y982" s="89"/>
      <c r="Z982" s="89"/>
      <c r="AA982" s="89"/>
      <c r="AB982" s="89"/>
      <c r="AC982" s="89"/>
    </row>
    <row r="983" spans="1:29" ht="15.75" customHeight="1" x14ac:dyDescent="0.25">
      <c r="A983" s="89"/>
      <c r="B983" s="128"/>
      <c r="C983" s="94"/>
      <c r="D983" s="94"/>
      <c r="E983" s="93"/>
      <c r="F983" s="90"/>
      <c r="G983" s="89"/>
      <c r="H983" s="89"/>
      <c r="I983" s="90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9"/>
      <c r="V983" s="89"/>
      <c r="W983" s="89"/>
      <c r="X983" s="89"/>
      <c r="Y983" s="89"/>
      <c r="Z983" s="89"/>
      <c r="AA983" s="89"/>
      <c r="AB983" s="89"/>
      <c r="AC983" s="89"/>
    </row>
    <row r="984" spans="1:29" ht="15.75" customHeight="1" x14ac:dyDescent="0.25">
      <c r="A984" s="89"/>
      <c r="B984" s="128"/>
      <c r="C984" s="94"/>
      <c r="D984" s="94"/>
      <c r="E984" s="93"/>
      <c r="F984" s="90"/>
      <c r="G984" s="89"/>
      <c r="H984" s="89"/>
      <c r="I984" s="90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9"/>
      <c r="V984" s="89"/>
      <c r="W984" s="89"/>
      <c r="X984" s="89"/>
      <c r="Y984" s="89"/>
      <c r="Z984" s="89"/>
      <c r="AA984" s="89"/>
      <c r="AB984" s="89"/>
      <c r="AC984" s="89"/>
    </row>
    <row r="985" spans="1:29" ht="15.75" customHeight="1" x14ac:dyDescent="0.25">
      <c r="A985" s="89"/>
      <c r="B985" s="128"/>
      <c r="C985" s="94"/>
      <c r="D985" s="94"/>
      <c r="E985" s="93"/>
      <c r="F985" s="90"/>
      <c r="G985" s="89"/>
      <c r="H985" s="89"/>
      <c r="I985" s="90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9"/>
      <c r="V985" s="89"/>
      <c r="W985" s="89"/>
      <c r="X985" s="89"/>
      <c r="Y985" s="89"/>
      <c r="Z985" s="89"/>
      <c r="AA985" s="89"/>
      <c r="AB985" s="89"/>
      <c r="AC985" s="89"/>
    </row>
    <row r="986" spans="1:29" ht="15.75" customHeight="1" x14ac:dyDescent="0.25">
      <c r="A986" s="89"/>
      <c r="B986" s="128"/>
      <c r="C986" s="94"/>
      <c r="D986" s="94"/>
      <c r="E986" s="93"/>
      <c r="F986" s="90"/>
      <c r="G986" s="89"/>
      <c r="H986" s="89"/>
      <c r="I986" s="90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9"/>
      <c r="V986" s="89"/>
      <c r="W986" s="89"/>
      <c r="X986" s="89"/>
      <c r="Y986" s="89"/>
      <c r="Z986" s="89"/>
      <c r="AA986" s="89"/>
      <c r="AB986" s="89"/>
      <c r="AC986" s="89"/>
    </row>
    <row r="987" spans="1:29" ht="15.75" customHeight="1" x14ac:dyDescent="0.25">
      <c r="A987" s="89"/>
      <c r="B987" s="128"/>
      <c r="C987" s="94"/>
      <c r="D987" s="94"/>
      <c r="E987" s="93"/>
      <c r="F987" s="90"/>
      <c r="G987" s="89"/>
      <c r="H987" s="89"/>
      <c r="I987" s="90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9"/>
      <c r="V987" s="89"/>
      <c r="W987" s="89"/>
      <c r="X987" s="89"/>
      <c r="Y987" s="89"/>
      <c r="Z987" s="89"/>
      <c r="AA987" s="89"/>
      <c r="AB987" s="89"/>
      <c r="AC987" s="89"/>
    </row>
    <row r="988" spans="1:29" ht="15.75" customHeight="1" x14ac:dyDescent="0.25">
      <c r="A988" s="89"/>
      <c r="B988" s="128"/>
      <c r="C988" s="94"/>
      <c r="D988" s="94"/>
      <c r="E988" s="93"/>
      <c r="F988" s="90"/>
      <c r="G988" s="89"/>
      <c r="H988" s="89"/>
      <c r="I988" s="90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9"/>
      <c r="V988" s="89"/>
      <c r="W988" s="89"/>
      <c r="X988" s="89"/>
      <c r="Y988" s="89"/>
      <c r="Z988" s="89"/>
      <c r="AA988" s="89"/>
      <c r="AB988" s="89"/>
      <c r="AC988" s="89"/>
    </row>
    <row r="989" spans="1:29" ht="15.75" customHeight="1" x14ac:dyDescent="0.25">
      <c r="A989" s="89"/>
      <c r="B989" s="128"/>
      <c r="C989" s="94"/>
      <c r="D989" s="94"/>
      <c r="E989" s="93"/>
      <c r="F989" s="90"/>
      <c r="G989" s="89"/>
      <c r="H989" s="89"/>
      <c r="I989" s="90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9"/>
      <c r="V989" s="89"/>
      <c r="W989" s="89"/>
      <c r="X989" s="89"/>
      <c r="Y989" s="89"/>
      <c r="Z989" s="89"/>
      <c r="AA989" s="89"/>
      <c r="AB989" s="89"/>
      <c r="AC989" s="89"/>
    </row>
    <row r="990" spans="1:29" ht="15.75" customHeight="1" x14ac:dyDescent="0.25">
      <c r="A990" s="89"/>
      <c r="B990" s="128"/>
      <c r="C990" s="94"/>
      <c r="D990" s="94"/>
      <c r="E990" s="93"/>
      <c r="F990" s="90"/>
      <c r="G990" s="89"/>
      <c r="H990" s="89"/>
      <c r="I990" s="90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9"/>
      <c r="V990" s="89"/>
      <c r="W990" s="89"/>
      <c r="X990" s="89"/>
      <c r="Y990" s="89"/>
      <c r="Z990" s="89"/>
      <c r="AA990" s="89"/>
      <c r="AB990" s="89"/>
      <c r="AC990" s="89"/>
    </row>
    <row r="991" spans="1:29" ht="15.75" customHeight="1" x14ac:dyDescent="0.25">
      <c r="A991" s="89"/>
      <c r="B991" s="128"/>
      <c r="C991" s="94"/>
      <c r="D991" s="94"/>
      <c r="E991" s="93"/>
      <c r="F991" s="90"/>
      <c r="G991" s="89"/>
      <c r="H991" s="89"/>
      <c r="I991" s="90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9"/>
      <c r="V991" s="89"/>
      <c r="W991" s="89"/>
      <c r="X991" s="89"/>
      <c r="Y991" s="89"/>
      <c r="Z991" s="89"/>
      <c r="AA991" s="89"/>
      <c r="AB991" s="89"/>
      <c r="AC991" s="89"/>
    </row>
    <row r="992" spans="1:29" ht="15.75" customHeight="1" x14ac:dyDescent="0.25">
      <c r="A992" s="89"/>
      <c r="B992" s="128"/>
      <c r="C992" s="94"/>
      <c r="D992" s="94"/>
      <c r="E992" s="93"/>
      <c r="F992" s="90"/>
      <c r="G992" s="89"/>
      <c r="H992" s="89"/>
      <c r="I992" s="90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9"/>
      <c r="V992" s="89"/>
      <c r="W992" s="89"/>
      <c r="X992" s="89"/>
      <c r="Y992" s="89"/>
      <c r="Z992" s="89"/>
      <c r="AA992" s="89"/>
      <c r="AB992" s="89"/>
      <c r="AC992" s="89"/>
    </row>
    <row r="993" spans="1:29" ht="15.75" customHeight="1" x14ac:dyDescent="0.25">
      <c r="A993" s="89"/>
      <c r="B993" s="128"/>
      <c r="C993" s="94"/>
      <c r="D993" s="94"/>
      <c r="E993" s="93"/>
      <c r="F993" s="90"/>
      <c r="G993" s="89"/>
      <c r="H993" s="89"/>
      <c r="I993" s="90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9"/>
      <c r="V993" s="89"/>
      <c r="W993" s="89"/>
      <c r="X993" s="89"/>
      <c r="Y993" s="89"/>
      <c r="Z993" s="89"/>
      <c r="AA993" s="89"/>
      <c r="AB993" s="89"/>
      <c r="AC993" s="89"/>
    </row>
    <row r="994" spans="1:29" ht="15.75" customHeight="1" x14ac:dyDescent="0.25">
      <c r="A994" s="89"/>
      <c r="B994" s="128"/>
      <c r="C994" s="94"/>
      <c r="D994" s="94"/>
      <c r="E994" s="93"/>
      <c r="F994" s="90"/>
      <c r="G994" s="89"/>
      <c r="H994" s="89"/>
      <c r="I994" s="90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9"/>
      <c r="V994" s="89"/>
      <c r="W994" s="89"/>
      <c r="X994" s="89"/>
      <c r="Y994" s="89"/>
      <c r="Z994" s="89"/>
      <c r="AA994" s="89"/>
      <c r="AB994" s="89"/>
      <c r="AC994" s="89"/>
    </row>
    <row r="995" spans="1:29" ht="15.75" customHeight="1" x14ac:dyDescent="0.25">
      <c r="A995" s="89"/>
      <c r="B995" s="128"/>
      <c r="C995" s="94"/>
      <c r="D995" s="94"/>
      <c r="E995" s="93"/>
      <c r="F995" s="90"/>
      <c r="G995" s="89"/>
      <c r="H995" s="89"/>
      <c r="I995" s="90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9"/>
      <c r="V995" s="89"/>
      <c r="W995" s="89"/>
      <c r="X995" s="89"/>
      <c r="Y995" s="89"/>
      <c r="Z995" s="89"/>
      <c r="AA995" s="89"/>
      <c r="AB995" s="89"/>
      <c r="AC995" s="89"/>
    </row>
    <row r="996" spans="1:29" ht="15.75" customHeight="1" x14ac:dyDescent="0.25">
      <c r="A996" s="89"/>
      <c r="B996" s="128"/>
      <c r="C996" s="94"/>
      <c r="D996" s="94"/>
      <c r="E996" s="93"/>
      <c r="F996" s="90"/>
      <c r="G996" s="89"/>
      <c r="H996" s="89"/>
      <c r="I996" s="90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9"/>
      <c r="V996" s="89"/>
      <c r="W996" s="89"/>
      <c r="X996" s="89"/>
      <c r="Y996" s="89"/>
      <c r="Z996" s="89"/>
      <c r="AA996" s="89"/>
      <c r="AB996" s="89"/>
      <c r="AC996" s="89"/>
    </row>
    <row r="997" spans="1:29" ht="15.75" customHeight="1" x14ac:dyDescent="0.25">
      <c r="A997" s="89"/>
      <c r="B997" s="128"/>
      <c r="C997" s="94"/>
      <c r="D997" s="94"/>
      <c r="E997" s="93"/>
      <c r="F997" s="90"/>
      <c r="G997" s="89"/>
      <c r="H997" s="89"/>
      <c r="I997" s="90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9"/>
      <c r="V997" s="89"/>
      <c r="W997" s="89"/>
      <c r="X997" s="89"/>
      <c r="Y997" s="89"/>
      <c r="Z997" s="89"/>
      <c r="AA997" s="89"/>
      <c r="AB997" s="89"/>
      <c r="AC997" s="89"/>
    </row>
    <row r="998" spans="1:29" ht="15.75" customHeight="1" x14ac:dyDescent="0.25">
      <c r="A998" s="89"/>
      <c r="B998" s="128"/>
      <c r="C998" s="94"/>
      <c r="D998" s="94"/>
      <c r="E998" s="93"/>
      <c r="F998" s="90"/>
      <c r="G998" s="89"/>
      <c r="H998" s="89"/>
      <c r="I998" s="90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9"/>
      <c r="V998" s="89"/>
      <c r="W998" s="89"/>
      <c r="X998" s="89"/>
      <c r="Y998" s="89"/>
      <c r="Z998" s="89"/>
      <c r="AA998" s="89"/>
      <c r="AB998" s="89"/>
      <c r="AC998" s="89"/>
    </row>
    <row r="999" spans="1:29" ht="15.75" customHeight="1" x14ac:dyDescent="0.25">
      <c r="A999" s="89"/>
      <c r="B999" s="128"/>
      <c r="C999" s="94"/>
      <c r="D999" s="94"/>
      <c r="E999" s="93"/>
      <c r="F999" s="90"/>
      <c r="G999" s="89"/>
      <c r="H999" s="89"/>
      <c r="I999" s="90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9"/>
      <c r="V999" s="89"/>
      <c r="W999" s="89"/>
      <c r="X999" s="89"/>
      <c r="Y999" s="89"/>
      <c r="Z999" s="89"/>
      <c r="AA999" s="89"/>
      <c r="AB999" s="89"/>
      <c r="AC999" s="89"/>
    </row>
  </sheetData>
  <autoFilter ref="A9:AC354" xr:uid="{00000000-0001-0000-0200-000000000000}">
    <filterColumn colId="4">
      <filters>
        <filter val="TH Bình Phú"/>
      </filters>
    </filterColumn>
  </autoFilter>
  <sortState xmlns:xlrd2="http://schemas.microsoft.com/office/spreadsheetml/2017/richdata2" ref="A346:AC354">
    <sortCondition descending="1" ref="K346:K354"/>
  </sortState>
  <mergeCells count="17">
    <mergeCell ref="A5:U5"/>
    <mergeCell ref="A6:U6"/>
    <mergeCell ref="Q8:T8"/>
    <mergeCell ref="U8:U9"/>
    <mergeCell ref="A8:A9"/>
    <mergeCell ref="B8:B9"/>
    <mergeCell ref="C8:D8"/>
    <mergeCell ref="F8:F9"/>
    <mergeCell ref="G8:G9"/>
    <mergeCell ref="H8:H9"/>
    <mergeCell ref="E8:E9"/>
    <mergeCell ref="I8:P8"/>
    <mergeCell ref="A1:G1"/>
    <mergeCell ref="N1:U1"/>
    <mergeCell ref="A2:G2"/>
    <mergeCell ref="N2:U2"/>
    <mergeCell ref="A4:U4"/>
  </mergeCells>
  <phoneticPr fontId="23" type="noConversion"/>
  <pageMargins left="0.28000000000000003" right="0.16" top="0.38" bottom="0.27" header="0" footer="0"/>
  <pageSetup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</vt:lpstr>
      <vt:lpstr>DinhMuc</vt:lpstr>
      <vt:lpstr>DSdudieukien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Thanh Binh</dc:creator>
  <cp:lastModifiedBy>doanh</cp:lastModifiedBy>
  <cp:lastPrinted>2024-03-08T03:59:11Z</cp:lastPrinted>
  <dcterms:created xsi:type="dcterms:W3CDTF">2005-03-16T00:48:31Z</dcterms:created>
  <dcterms:modified xsi:type="dcterms:W3CDTF">2024-03-15T02:43:54Z</dcterms:modified>
</cp:coreProperties>
</file>